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comments1.xml" ContentType="application/vnd.openxmlformats-officedocument.spreadsheetml.comment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7"/>
  </bookViews>
  <sheets>
    <sheet name="ПНИ, в тч. детские" sheetId="4" r:id="rId1"/>
    <sheet name=" ДИ" sheetId="5" r:id="rId2"/>
    <sheet name="ДИМВ" sheetId="6" r:id="rId3"/>
    <sheet name="Краевые центры" sheetId="7" r:id="rId4"/>
    <sheet name="КЦ МФЦ НИИ" sheetId="8" r:id="rId5"/>
    <sheet name=" общий УСЗН и ЦЗН" sheetId="18" r:id="rId6"/>
    <sheet name=" органы осущ контр " sheetId="17" r:id="rId7"/>
    <sheet name=" проверки министерства" sheetId="14" r:id="rId8"/>
    <sheet name="лист" sheetId="19" r:id="rId9"/>
  </sheets>
  <definedNames>
    <definedName name="_xlnm._FilterDatabase" localSheetId="1" hidden="1">' ДИ'!$A$7:$Y$37</definedName>
    <definedName name="_xlnm._FilterDatabase" localSheetId="5" hidden="1">' общий УСЗН и ЦЗН'!$A$7:$V$528</definedName>
    <definedName name="_xlnm._FilterDatabase" localSheetId="2" hidden="1">ДИМВ!$A$7:$W$39</definedName>
    <definedName name="_xlnm._FilterDatabase" localSheetId="3" hidden="1">'Краевые центры'!$A$6:$Y$30</definedName>
    <definedName name="_xlnm._FilterDatabase" localSheetId="4" hidden="1">'КЦ МФЦ НИИ'!$A$7:$U$82</definedName>
    <definedName name="_xlnm._FilterDatabase" localSheetId="0" hidden="1">'ПНИ, в тч. детские'!$A$7:$V$50</definedName>
    <definedName name="_xlnm.Print_Titles" localSheetId="1">' ДИ'!$3:$5</definedName>
    <definedName name="_xlnm.Print_Titles" localSheetId="5">' общий УСЗН и ЦЗН'!$3:$5</definedName>
    <definedName name="_xlnm.Print_Titles" localSheetId="2">ДИМВ!$3:$5</definedName>
    <definedName name="_xlnm.Print_Titles" localSheetId="3">'Краевые центры'!$3:$5</definedName>
    <definedName name="_xlnm.Print_Titles" localSheetId="4">'КЦ МФЦ НИИ'!$3:$5</definedName>
    <definedName name="_xlnm.Print_Titles" localSheetId="0">'ПНИ, в тч. детские'!$3:$5</definedName>
    <definedName name="_xlnm.Print_Area" localSheetId="1">' ДИ'!$A$1:$U$37</definedName>
    <definedName name="_xlnm.Print_Area" localSheetId="5">' общий УСЗН и ЦЗН'!$A$1:$V$528</definedName>
    <definedName name="_xlnm.Print_Area" localSheetId="6">' органы осущ контр '!$A$1:$P$20</definedName>
    <definedName name="_xlnm.Print_Area" localSheetId="7">' проверки министерства'!$A$1:$M$140</definedName>
    <definedName name="_xlnm.Print_Area" localSheetId="2">ДИМВ!$A$1:$U$40</definedName>
    <definedName name="_xlnm.Print_Area" localSheetId="3">'Краевые центры'!$A$1:$U$37</definedName>
    <definedName name="_xlnm.Print_Area" localSheetId="4">'КЦ МФЦ НИИ'!$A$1:$U$82</definedName>
    <definedName name="_xlnm.Print_Area" localSheetId="0">'ПНИ, в тч. детские'!$A$1:$V$64</definedName>
  </definedNames>
  <calcPr calcId="12451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reviz_05</author>
  </authors>
  <commentList>
    <comment ref="C66" authorId="0">
      <text>
        <r>
          <rPr>
            <b/>
            <sz val="9"/>
            <rFont val="Tahoma"/>
          </rPr>
          <t>reviz_05:</t>
        </r>
        <r>
          <rPr>
            <sz val="9"/>
            <rFont val="Tahoma"/>
          </rPr>
          <t xml:space="preserve">
reviz_05:
внеплан</t>
        </r>
      </text>
    </comment>
    <comment ref="D89" authorId="0">
      <text>
        <r>
          <rPr>
            <b/>
            <sz val="9"/>
            <rFont val="Tahoma"/>
          </rPr>
          <t>reviz_05:</t>
        </r>
        <r>
          <rPr>
            <sz val="9"/>
            <rFont val="Tahoma"/>
          </rPr>
          <t xml:space="preserve">
reviz_05:
внеплан</t>
        </r>
      </text>
    </comment>
    <comment ref="F93" authorId="0">
      <text>
        <r>
          <rPr>
            <b/>
            <sz val="9"/>
            <rFont val="Tahoma"/>
          </rPr>
          <t>reviz_05:</t>
        </r>
        <r>
          <rPr>
            <sz val="9"/>
            <rFont val="Tahoma"/>
          </rPr>
          <t xml:space="preserve">
reviz_05:
внеплан</t>
        </r>
      </text>
    </comment>
    <comment ref="F89" authorId="0">
      <text>
        <r>
          <rPr>
            <b/>
            <sz val="9"/>
            <rFont val="Tahoma"/>
          </rPr>
          <t>reviz_05:</t>
        </r>
        <r>
          <rPr>
            <sz val="9"/>
            <rFont val="Tahoma"/>
          </rPr>
          <t xml:space="preserve">
reviz_05:
внеплан</t>
        </r>
      </text>
    </comment>
    <comment ref="F115" authorId="0">
      <text>
        <r>
          <rPr>
            <b/>
            <sz val="9"/>
            <rFont val="Tahoma"/>
          </rPr>
          <t>reviz_05:</t>
        </r>
        <r>
          <rPr>
            <sz val="9"/>
            <rFont val="Tahoma"/>
          </rPr>
          <t xml:space="preserve">
reviz_05:
внеплан</t>
        </r>
      </text>
    </comment>
    <comment ref="F126" authorId="0">
      <text>
        <r>
          <rPr>
            <b/>
            <sz val="9"/>
            <rFont val="Tahoma"/>
          </rPr>
          <t>reviz_05:</t>
        </r>
        <r>
          <rPr>
            <sz val="9"/>
            <rFont val="Tahoma"/>
          </rPr>
          <t xml:space="preserve">
reviz_05:
внеплан</t>
        </r>
      </text>
    </comment>
  </commentList>
</comments>
</file>

<file path=xl/sharedStrings.xml><?xml version="1.0" encoding="utf-8"?>
<sst xmlns="http://schemas.openxmlformats.org/spreadsheetml/2006/main" count="1304" uniqueCount="1304">
  <si>
    <t xml:space="preserve">другие отделы</t>
  </si>
  <si>
    <t xml:space="preserve">Наименование учреждения</t>
  </si>
  <si>
    <t>п/п</t>
  </si>
  <si>
    <t xml:space="preserve">Всего по краевым центрам</t>
  </si>
  <si>
    <t xml:space="preserve">Всего по управлениям социальной защиты населения</t>
  </si>
  <si>
    <t xml:space="preserve">из них внеплановых</t>
  </si>
  <si>
    <t xml:space="preserve">в детских домах-интнернатах, в краевых центрах</t>
  </si>
  <si>
    <t xml:space="preserve">4 КВАРТАЛ</t>
  </si>
  <si>
    <t xml:space="preserve">дата/ номер</t>
  </si>
  <si>
    <t xml:space="preserve">Вид и форма контрольного мероприятия, (плановая, внеплановая, документарная, камеральная, выездная и т.п.)</t>
  </si>
  <si>
    <t xml:space="preserve">КГБУСО "Комплексный центр социального обслуживания населения  города Славгорода"</t>
  </si>
  <si>
    <t xml:space="preserve">КГБУСО "Комплексный центр социального обслуживания населения  Немецкого национального района"</t>
  </si>
  <si>
    <t xml:space="preserve">Приложение № 1</t>
  </si>
  <si>
    <t xml:space="preserve">Приложение № 2</t>
  </si>
  <si>
    <t xml:space="preserve">Приложение № 3</t>
  </si>
  <si>
    <t xml:space="preserve">Приложение № 4</t>
  </si>
  <si>
    <t xml:space="preserve">Приложение № 5</t>
  </si>
  <si>
    <t xml:space="preserve">Приложение № 6</t>
  </si>
  <si>
    <t xml:space="preserve">Комплексные центры социального обслуживания населения, КАУ МФЦ, НИИ РМЭП</t>
  </si>
  <si>
    <t>№</t>
  </si>
  <si>
    <t xml:space="preserve">в психоневрологических интернатах</t>
  </si>
  <si>
    <t xml:space="preserve">в домах интернатах для престарелых и инвалидов</t>
  </si>
  <si>
    <t xml:space="preserve">в домах-интернатах малой вместимости для пожилых людей и инвалидов</t>
  </si>
  <si>
    <t>ВСЕГО</t>
  </si>
  <si>
    <t xml:space="preserve">ТАБЛИЦА ОРГАНОВ, ОСУЩЕСТВЛЯЮЩИХ КОНТРОЛЬНО-НАДЗОРНЫЕ ФУНКЦИИ</t>
  </si>
  <si>
    <t xml:space="preserve">в комплексных центрах, НИИ РМЭП, МФЦ</t>
  </si>
  <si>
    <t>ИТОГО</t>
  </si>
  <si>
    <t xml:space="preserve">1 КВАРТАЛ</t>
  </si>
  <si>
    <t xml:space="preserve">2 КВАРТАЛ</t>
  </si>
  <si>
    <t xml:space="preserve">3 КВАРТАЛ</t>
  </si>
  <si>
    <t xml:space="preserve">Дома-интернаты для престарелых и инвалидов</t>
  </si>
  <si>
    <t xml:space="preserve">КГБСУСО "Шипуновский дом-интернат  для престарелых и инвалидов"</t>
  </si>
  <si>
    <t xml:space="preserve">КГБСУСО "Бобровский психоневрологический интернат"</t>
  </si>
  <si>
    <t xml:space="preserve">КГБСУСО "Мамонтовский психоневрологический интернат"</t>
  </si>
  <si>
    <t xml:space="preserve">КГБСУСО "Павловский психоневрологический интернат"</t>
  </si>
  <si>
    <t xml:space="preserve">КГБСУСО "Пещерский психоневрологический интернат"</t>
  </si>
  <si>
    <t xml:space="preserve">КГБСУСО "Троицкий психоневрологический интернат"</t>
  </si>
  <si>
    <t xml:space="preserve">КГБСУСО "Шелаболихинский психоневрологический интернат"</t>
  </si>
  <si>
    <t xml:space="preserve">Дома-интернаты малой вместимости для пожилых людей и инвалидов</t>
  </si>
  <si>
    <t xml:space="preserve">КГБСУСО "Алтайский дом-интернат малой вместимости для престарелых и инвалидов"</t>
  </si>
  <si>
    <t xml:space="preserve">КГБСУСО "Егорьевский дом-интернат малой вместимости для престарелых и инвалидов"</t>
  </si>
  <si>
    <t xml:space="preserve">КГБСУСО "Ключевской дом-интернат малой вместимости для престарелых и инвалидов"</t>
  </si>
  <si>
    <t xml:space="preserve">КГБСУСО "Курский дом-интернат малой вместимости для престарелых и инвалидов"</t>
  </si>
  <si>
    <t xml:space="preserve">КГБСУСО "Кытмановский дом-интернат малой вместимости для престарелых и инвалидов"</t>
  </si>
  <si>
    <t xml:space="preserve">КГБСУСО "Локтевский дом-интернат малой вместимости для престарелых и инвалидов"</t>
  </si>
  <si>
    <t xml:space="preserve">КГБСУСО "Новичихинский дом-интернат малой вместимости для престарелых и инвалидов"</t>
  </si>
  <si>
    <t xml:space="preserve">КГБСУСО "Панкрушихинский дом-интернат малой вместимости для престарелых и инвалидов"</t>
  </si>
  <si>
    <t xml:space="preserve">КГБСУСО "Усть-Калманский дом-интернат малой вместимости для престарелых и инвалидов"</t>
  </si>
  <si>
    <t xml:space="preserve">КГБСУСО "Целинный дом-интернат малой вместимости для престарелых и инвалидов"</t>
  </si>
  <si>
    <t xml:space="preserve">Краевые центры</t>
  </si>
  <si>
    <t xml:space="preserve">КГБУСО "Краевой кризисный центр для женщин"</t>
  </si>
  <si>
    <t xml:space="preserve">КГБУСО "Краевой кризисный центр для мужчин"</t>
  </si>
  <si>
    <t xml:space="preserve">КГБУСО "Центр социальной реабилитации инвалидов и ветеранов боевых действий"</t>
  </si>
  <si>
    <t xml:space="preserve">КГБУСО "Краевой реабилитационный центр для детей и подростков с ограниченными возможностями "Добродея"</t>
  </si>
  <si>
    <t xml:space="preserve">КГБУСО "Краевой реабилитационный центр для детей и подростков с ограниченными возможностями "Журавлики"</t>
  </si>
  <si>
    <t xml:space="preserve">КГБУСО "Краевой реабилитационный центр для детей и подростков с ограниченными возможностями "Радуга"</t>
  </si>
  <si>
    <t xml:space="preserve">Комплексные центры социального обслуживания населения</t>
  </si>
  <si>
    <t xml:space="preserve">КГБУСО "Комплексный центр социального обслуживания населения  города Алейска"</t>
  </si>
  <si>
    <t xml:space="preserve">КГБУСО "Комплексный центр социального обслуживания населения  Шипуновского района"</t>
  </si>
  <si>
    <t xml:space="preserve">КГБУСО "Комплексный центр социального обслуживания населения  Советского района"</t>
  </si>
  <si>
    <t xml:space="preserve">КГБУ "НИИ РМЭП"</t>
  </si>
  <si>
    <t xml:space="preserve">КГБУСО "Краевой социально-реабилитационный центр для несовершеннолетних "Дружба"</t>
  </si>
  <si>
    <t xml:space="preserve">Наименование учреждения, управления</t>
  </si>
  <si>
    <t xml:space="preserve">Месяц года</t>
  </si>
  <si>
    <t xml:space="preserve">Наименование контролирующего органа</t>
  </si>
  <si>
    <t xml:space="preserve">Сроки, в течении которого должно быть проведено контрольное мероприятие</t>
  </si>
  <si>
    <t xml:space="preserve">Период охвата проверкой</t>
  </si>
  <si>
    <t>Предписание</t>
  </si>
  <si>
    <t>дата/номер</t>
  </si>
  <si>
    <t xml:space="preserve">дата исполнения</t>
  </si>
  <si>
    <t>Представление</t>
  </si>
  <si>
    <t>Примечание</t>
  </si>
  <si>
    <t xml:space="preserve">Результаты контрольных мероприятий</t>
  </si>
  <si>
    <t xml:space="preserve">КГБСУСО "Волчихинский дом-интернат малой вместимости для престарелых и инвалидов"</t>
  </si>
  <si>
    <t xml:space="preserve">КГБСУСО "Михайловский дом-интернат малой вместимости для престарелых и инвалидов"</t>
  </si>
  <si>
    <t xml:space="preserve">Психоневрологические интернаты</t>
  </si>
  <si>
    <t xml:space="preserve">КГБСУСО "Масальский психоневрологический интернат"</t>
  </si>
  <si>
    <t xml:space="preserve">КГБСУСО "Озерский психоневрологический интернат"</t>
  </si>
  <si>
    <t xml:space="preserve">КГБСУСО "Барнаульский дом-интернат  для престарелых и инвалидов (ветеранов войны и труда)"</t>
  </si>
  <si>
    <t xml:space="preserve">КГБСУСО "Бийский дом-интернат  для престарелых и инвалидов"</t>
  </si>
  <si>
    <t xml:space="preserve">КГБСУСО "Ребрихинский дом-интернат  для престарелых и инвалидов"</t>
  </si>
  <si>
    <t xml:space="preserve">КГБСУСО "Рубцовский дом-интернат  для престарелых и инвалидов"</t>
  </si>
  <si>
    <t xml:space="preserve">КГБСУСО "Центральный дом-интернат  для престарелых и инвалидов"</t>
  </si>
  <si>
    <t xml:space="preserve">КГБУСО "Краевой реабилитационный центр для детей и подростков с ограниченными возможностями "Родник"</t>
  </si>
  <si>
    <t xml:space="preserve">КГБУСО "Краевой социально-реабилитационный центр для несовершеннолетних "Надежда"</t>
  </si>
  <si>
    <t xml:space="preserve">КГБУСО "Краевой социально-реабилитационный центр для несовершеннолетних "Солнышко"</t>
  </si>
  <si>
    <t xml:space="preserve">КГБУСО "Комплексный центр социального обслуживания населения  города Заринска"</t>
  </si>
  <si>
    <t xml:space="preserve">КГБУСО "Комплексный центр социального обслуживания населения  Родинского района"</t>
  </si>
  <si>
    <t xml:space="preserve">КГБУСО "Комплексный центр социального обслуживания населения  города Новоалтайска"</t>
  </si>
  <si>
    <t xml:space="preserve">КГБУСО "Комплексный центр социального обслуживания населения  Топчихинского района"</t>
  </si>
  <si>
    <t xml:space="preserve">Управления социальной защиты населения</t>
  </si>
  <si>
    <t xml:space="preserve">КГБУСО "Комплексный центр социального обслуживания населения города Рубцовска"</t>
  </si>
  <si>
    <t xml:space="preserve">КГБСУСО "Бийский дом-интернат для престарелых и инвалидов"</t>
  </si>
  <si>
    <t xml:space="preserve">КГБСУСО "Шипуновский дом-интернат для престарелых и инвалидов"</t>
  </si>
  <si>
    <t xml:space="preserve">КГБСУСО  "Волчихинский дом-интернат малой вместимости для престарелых и инвалидов"</t>
  </si>
  <si>
    <t xml:space="preserve">КГБУСО "Комплексный центр социального обслуживания населения г.Барнаула"</t>
  </si>
  <si>
    <t xml:space="preserve">Приложение № 7</t>
  </si>
  <si>
    <t xml:space="preserve">КГБУСО "Комплексный центр социального обслуживания населения Каменского района"</t>
  </si>
  <si>
    <t xml:space="preserve">КГБУСО "Комплексный центр социального обслуживания населения Тальменского района"</t>
  </si>
  <si>
    <t xml:space="preserve">КГБУСО "Комплексный центр социального обслуживания населения Локтевского района"</t>
  </si>
  <si>
    <t xml:space="preserve">Наименование контрольно-надзорных органов, проверке которых подвергалась деятельность Минсоцзащиты Алтайского края либо подведомственных учреждений, территориальных органов </t>
  </si>
  <si>
    <t xml:space="preserve">КГКУ "Управление социальной защиты населения по городу Барнаулу"</t>
  </si>
  <si>
    <t xml:space="preserve">КГБСУСО "Егорьевский детский психоневрологический интернат"</t>
  </si>
  <si>
    <t xml:space="preserve">КГБСУСО "Тюменцевский детский психоневрологический интернат"</t>
  </si>
  <si>
    <t xml:space="preserve">КГБСУСО "Барнаульский дом-интернат для престарелых и инвалидов (ветеранов войны и труда)"</t>
  </si>
  <si>
    <t xml:space="preserve">ИТОГО ПРОВЕРОК МИНСОЦЗАЩИТЫ</t>
  </si>
  <si>
    <t xml:space="preserve">КГБСУСО "Рубцовский специальный дом-интернат для престарелых и инвалидов"</t>
  </si>
  <si>
    <t xml:space="preserve">КГБУСО "Комплексный центр социального обслуживания населения Троицкого района"</t>
  </si>
  <si>
    <t xml:space="preserve">КГКУ "Управление социальной защиты населения по Кулундинскому району"</t>
  </si>
  <si>
    <t xml:space="preserve">КГБУСО "Комплексный центр социального обслуживания населения Смоленского района"</t>
  </si>
  <si>
    <t xml:space="preserve">КГБСУСО "Крестьянский дом-интернат для престарелых и инвалидов"</t>
  </si>
  <si>
    <t xml:space="preserve">КГБУСО "Комплексный центр социального обслуживания населения Благовещенского района"</t>
  </si>
  <si>
    <t xml:space="preserve">КГБУСО "Комплексный центр социального обслуживания населения Мамонтовского района"</t>
  </si>
  <si>
    <t xml:space="preserve">КГБУСО "Комплексный центр социального обслуживания населения Михайловского района"</t>
  </si>
  <si>
    <t xml:space="preserve">КГБУСО "Комплексный центр социального обслуживания населения Павловского района"</t>
  </si>
  <si>
    <t xml:space="preserve">Инспекция финансово-экономического контроля и контроля в сфере закупок Алтайского края (инспекция госфинконтроля Алтайского края)</t>
  </si>
  <si>
    <t xml:space="preserve">КГКУ "Управление социальной защиты населения по Завьяловскому району"</t>
  </si>
  <si>
    <t xml:space="preserve">КГКУ "Управление социальной защиты населения по Каменскому, Крутихинскому и Баевскому районам"</t>
  </si>
  <si>
    <t xml:space="preserve">КГКУ "Управление социальной защиты населения по Смоленскому и Быстроистокскому районам"</t>
  </si>
  <si>
    <t xml:space="preserve">Детские ПНИ</t>
  </si>
  <si>
    <t xml:space="preserve">КАУ  МФЦ Алтайского края</t>
  </si>
  <si>
    <t xml:space="preserve">Главное управление МЧС России по Алтайскому краю </t>
  </si>
  <si>
    <t>УСЗН</t>
  </si>
  <si>
    <t xml:space="preserve">Всего по ПНИ</t>
  </si>
  <si>
    <t xml:space="preserve">Всего по ДИ</t>
  </si>
  <si>
    <t xml:space="preserve">Всего по ДМВ</t>
  </si>
  <si>
    <t xml:space="preserve">Всего по КЦ</t>
  </si>
  <si>
    <t xml:space="preserve">Приложение 8</t>
  </si>
  <si>
    <t xml:space="preserve">Всего по по МФЦ, НИИ</t>
  </si>
  <si>
    <t xml:space="preserve">МФЦ, НИИ РМЭП</t>
  </si>
  <si>
    <t xml:space="preserve">КАУ "МФЦ Алтайского края"</t>
  </si>
  <si>
    <t xml:space="preserve">УСЗН по городу Алейску и Алейскому району</t>
  </si>
  <si>
    <t xml:space="preserve">УСЗН по городу Барнаулу</t>
  </si>
  <si>
    <t xml:space="preserve">УСЗН по Алтайскому району</t>
  </si>
  <si>
    <t xml:space="preserve">УСЗН по г. Белокурихе и Солонешенскому району</t>
  </si>
  <si>
    <t xml:space="preserve">УСЗН по г. Бийску, Бийскому и Солтонскому районам</t>
  </si>
  <si>
    <t xml:space="preserve">УСЗН по Волчихинскому району</t>
  </si>
  <si>
    <t xml:space="preserve">УСЗН по Егорьевскому району</t>
  </si>
  <si>
    <t xml:space="preserve">УСЗН по Завьяловскому району</t>
  </si>
  <si>
    <t xml:space="preserve">УСЗН по г. Заринску и Заринскому району</t>
  </si>
  <si>
    <t xml:space="preserve">УСЗН по Зональному району</t>
  </si>
  <si>
    <t xml:space="preserve">УСЗН по Калманскому району</t>
  </si>
  <si>
    <t xml:space="preserve">УСЗН по Каменскому, Крутихинскому и Баевскому районам</t>
  </si>
  <si>
    <t xml:space="preserve">УСЗН по Ключевскому району</t>
  </si>
  <si>
    <t xml:space="preserve">УСЗН по Косихинскому району</t>
  </si>
  <si>
    <t xml:space="preserve">УСЗН по Красногорскому району</t>
  </si>
  <si>
    <t xml:space="preserve">УСЗН по Краснощековскому и Курьинскому районам</t>
  </si>
  <si>
    <t xml:space="preserve">УСЗН по Кулундинскому району</t>
  </si>
  <si>
    <t xml:space="preserve">УСЗН по Кытмановскому и Тогульскому районам</t>
  </si>
  <si>
    <t xml:space="preserve">УСЗН по Локтевскому району</t>
  </si>
  <si>
    <t xml:space="preserve">УСЗН по Мамонтовскому району</t>
  </si>
  <si>
    <t xml:space="preserve">УСЗН по Немецкому национальному району</t>
  </si>
  <si>
    <t xml:space="preserve">УСЗН по Михайловскому району</t>
  </si>
  <si>
    <t xml:space="preserve">УСЗН по Павловскому району</t>
  </si>
  <si>
    <t xml:space="preserve">УСЗН по Панкрушихинскому району</t>
  </si>
  <si>
    <t xml:space="preserve">УСЗН по Петропавловскому району</t>
  </si>
  <si>
    <t xml:space="preserve">УСЗН по Поспелихинскому  и Новичихинскому районам</t>
  </si>
  <si>
    <t xml:space="preserve">УСЗН по Ребрихинскому району</t>
  </si>
  <si>
    <t xml:space="preserve">УСЗН по Родинскому району</t>
  </si>
  <si>
    <t xml:space="preserve">УСЗН по Романовскому району</t>
  </si>
  <si>
    <t xml:space="preserve">УСЗН по г. Рубцовску и Рубцовскому району</t>
  </si>
  <si>
    <t xml:space="preserve">УСЗН по Смоленскому и Быстроистокскому районам</t>
  </si>
  <si>
    <t xml:space="preserve">УСЗН по Советскому району</t>
  </si>
  <si>
    <t xml:space="preserve">УСЗН по Тальменскому району</t>
  </si>
  <si>
    <t xml:space="preserve">УСЗН по Топчихинскому району</t>
  </si>
  <si>
    <t xml:space="preserve">УСЗН по Третьяковскому району</t>
  </si>
  <si>
    <t xml:space="preserve">УСЗН по Троицкому району</t>
  </si>
  <si>
    <t xml:space="preserve">УСЗН по Тюменцевскому району</t>
  </si>
  <si>
    <t xml:space="preserve">УСЗН по Угловскому району</t>
  </si>
  <si>
    <t xml:space="preserve">УСЗН по Усть-Калманскому району</t>
  </si>
  <si>
    <t xml:space="preserve">УСЗН по Усть-Пристанскому району</t>
  </si>
  <si>
    <t xml:space="preserve">УСЗН по Хабарскому району</t>
  </si>
  <si>
    <t xml:space="preserve">УСЗН по Целинному и Ельцовскому районам</t>
  </si>
  <si>
    <t xml:space="preserve">УСЗН по Шелаболихинскому району</t>
  </si>
  <si>
    <t xml:space="preserve">УСЗН по Шипуновскому району</t>
  </si>
  <si>
    <t>ВК</t>
  </si>
  <si>
    <t xml:space="preserve">КГБСУСО "Бобровский ПНИ"</t>
  </si>
  <si>
    <t xml:space="preserve">КГБСУСО "Мамонтовский ПНИ"</t>
  </si>
  <si>
    <t xml:space="preserve">КГБСУСО "Масальский ПНИ"</t>
  </si>
  <si>
    <t xml:space="preserve">КГБСУСО "Озерский ПНИ"</t>
  </si>
  <si>
    <t xml:space="preserve">КГБСУСО "Павловский ПНИ"</t>
  </si>
  <si>
    <t xml:space="preserve">КГБСУСО "Первомайский ПНИ"</t>
  </si>
  <si>
    <t xml:space="preserve">КГБСУСО "Пещерский ПНИ"</t>
  </si>
  <si>
    <t xml:space="preserve">КГБСУСО "Тальменский ПНИ"</t>
  </si>
  <si>
    <t xml:space="preserve">КГБСУСО "Троицкий ПНИ"</t>
  </si>
  <si>
    <t xml:space="preserve">КГБСУСО "Шелаболихинский ПНИ"</t>
  </si>
  <si>
    <t xml:space="preserve">КГБСУСО "Егорьевский детский ПНИ"</t>
  </si>
  <si>
    <t xml:space="preserve">КГБСУСО "Тюменцевский детский ПНИ"</t>
  </si>
  <si>
    <t xml:space="preserve">КГБУСО "Комплексный центр  города Алейска"</t>
  </si>
  <si>
    <t xml:space="preserve">КГБУСО "Комплексный центр  города Барнаула"</t>
  </si>
  <si>
    <t xml:space="preserve">КГБУСО "Комплексный центр города Бийска"</t>
  </si>
  <si>
    <t xml:space="preserve">КГБУСО "Комплексный центр  города Заринска"</t>
  </si>
  <si>
    <t xml:space="preserve">КГБУСО "Комплексный центр Новоалтайска"</t>
  </si>
  <si>
    <t xml:space="preserve">КГБУСО "Комплексный центр города Рубцовска"</t>
  </si>
  <si>
    <t xml:space="preserve">КГБУСО "Комплексный центр города Славгорода"</t>
  </si>
  <si>
    <t xml:space="preserve">КГБУСО "Комплексный центр  Благовещенского района"</t>
  </si>
  <si>
    <t xml:space="preserve">КГБУСО "Комплексный центр  Каменского района"</t>
  </si>
  <si>
    <t xml:space="preserve">КГБУСО "Комплексный центр Локтевского района"</t>
  </si>
  <si>
    <t xml:space="preserve">КГБУСО "Комплексный центр  Мамонтовского района"</t>
  </si>
  <si>
    <t xml:space="preserve">КГБУСО "Комплексный центр Михайловского района"</t>
  </si>
  <si>
    <t xml:space="preserve">КГБУСО "Комплексный центр Немецкого национального района"</t>
  </si>
  <si>
    <t xml:space="preserve">КГБУСО "Комплексный центр Павловского района"</t>
  </si>
  <si>
    <t xml:space="preserve">КГБУСО "Комплексный центр Родинского района"</t>
  </si>
  <si>
    <t xml:space="preserve">КГБУСО "Комплексный центр Смоленского района"</t>
  </si>
  <si>
    <t xml:space="preserve">КГБУСО "Комплексный центр Советского района"</t>
  </si>
  <si>
    <t xml:space="preserve">КГБУСО "Комплексный центр Тальменского района"</t>
  </si>
  <si>
    <t xml:space="preserve">КГБУСО "Комплексный центр Топчихинского района"</t>
  </si>
  <si>
    <t xml:space="preserve">КГБУСО "Комплексный центр Троицкого района"</t>
  </si>
  <si>
    <t xml:space="preserve">КГБУСО "Комплексный центр  Усть-Калманского района"</t>
  </si>
  <si>
    <t xml:space="preserve">КГБУСО "Комплексный центр  Шипуновского района"</t>
  </si>
  <si>
    <t xml:space="preserve">КГКУ "Управление социальной защиты населения по городу Алейску и Алейскому району"</t>
  </si>
  <si>
    <t xml:space="preserve">КГКУ "Управление социальной защиты населения по Алтайскому району"</t>
  </si>
  <si>
    <t xml:space="preserve">КГКУ "Управление социальной защиты населения по городу Белокурихе и Солонешенскому району"</t>
  </si>
  <si>
    <t xml:space="preserve">КГКУ "Управление социальной защиты населения по городу Бийску и Бийскому и Солтонскому районам"</t>
  </si>
  <si>
    <t xml:space="preserve">КГКУ "Управление социальной защиты населения по Волчихинскому району"</t>
  </si>
  <si>
    <t xml:space="preserve">КГКУ "Управление социальной защиты населения по Егорьевскому району"</t>
  </si>
  <si>
    <t xml:space="preserve">КГКУ "Управление социальной защиты населения по городу Заринску и Заринскому району"</t>
  </si>
  <si>
    <t xml:space="preserve">КГКУ "Управление социальной защиты населения по Зональному району"</t>
  </si>
  <si>
    <t xml:space="preserve">КГКУ "Управление социальной защиты населения по Калманскому району"</t>
  </si>
  <si>
    <t xml:space="preserve">КГКУ "Управление социальной защиты населения по Ключевскому району"</t>
  </si>
  <si>
    <t xml:space="preserve"> КГКУ "Управление социальной защиты населения по Косихинскому району"</t>
  </si>
  <si>
    <t xml:space="preserve"> КГКУ "Управление социальной защиты населения по Красногорскому району"</t>
  </si>
  <si>
    <t xml:space="preserve">КГКУ "Управление социальной защиты населения по Краснощековскому и Курьинскому районам"</t>
  </si>
  <si>
    <t xml:space="preserve">КГКУ "Управление социальной защиты населения по Кытмановскому и Тогульскому районам"</t>
  </si>
  <si>
    <t xml:space="preserve">КГКУ "Управление социальной защиты населения по Локтевскому району"</t>
  </si>
  <si>
    <t xml:space="preserve">КГКУ "Управление социальной защиты населения по Мамонтовскому району"</t>
  </si>
  <si>
    <t xml:space="preserve">КГКУ "Управление социальной защиты населения по Михайловскому району"</t>
  </si>
  <si>
    <t xml:space="preserve">КГКУ "Управление социальной защиты населения по Немецкому национальному району"</t>
  </si>
  <si>
    <t xml:space="preserve">КГКУ "Управление социальной защиты населения по городу Новоалтайску и Первомайскому району"</t>
  </si>
  <si>
    <t xml:space="preserve">КГКУ "Управление социальной защиты населения по Павловскому району"</t>
  </si>
  <si>
    <t xml:space="preserve">КГКУ "Управление социальной защиты населения по Панкрушихинскому району"</t>
  </si>
  <si>
    <t xml:space="preserve">КГКУ "Управление социальной защиты населения по Петропавловскому району"</t>
  </si>
  <si>
    <t xml:space="preserve">КГКУ "Управление социальной защиты населения по Поспелихинскому  и Новичихинскому районам"</t>
  </si>
  <si>
    <t xml:space="preserve">КГКУ "Управление социальной защиты населения по Ребрихинскому району"</t>
  </si>
  <si>
    <t xml:space="preserve">КГКУ "Управление социальной защиты населения по Родинскому району"</t>
  </si>
  <si>
    <t xml:space="preserve">КГКУ "Управление социальной защиты населения по Романовскому району"</t>
  </si>
  <si>
    <t xml:space="preserve">КГКУ "Управление социальной защиты населения по городу Рубцовску и Рубцовскому району"</t>
  </si>
  <si>
    <t xml:space="preserve">КГКУ "Управление социальной защиты населения по Советскому району"</t>
  </si>
  <si>
    <t xml:space="preserve">КГКУ "Управление социальной защиты населения по Тальменскому району"</t>
  </si>
  <si>
    <t xml:space="preserve">КГКУ "Управление социальной защиты населения по Топчихинскому району"</t>
  </si>
  <si>
    <t xml:space="preserve">КГКУ "Управление социальной защиты населения по Третьяковскому району"</t>
  </si>
  <si>
    <t xml:space="preserve">КГКУ "Управление социальной защиты населения по Троицкому району"</t>
  </si>
  <si>
    <t xml:space="preserve">КГКУ "Управление социальной защиты населения по Тюменцевскому району"</t>
  </si>
  <si>
    <t xml:space="preserve">КГКУ "Управление социальной защиты населения по Угловскому району"</t>
  </si>
  <si>
    <t xml:space="preserve">КГКУ "Управление социальной защиты населения по Усть-Калманскому району"</t>
  </si>
  <si>
    <t xml:space="preserve">КГКУ "Управление социальной защиты населения по Усть-Пристанскому району"</t>
  </si>
  <si>
    <t xml:space="preserve">КГКУ "Управление социальной защиты населения по Хабарскому району"</t>
  </si>
  <si>
    <t xml:space="preserve">КГКУ "Управление социальной защиты населения по Целинному и Ельцовскому районам"</t>
  </si>
  <si>
    <t xml:space="preserve">КГКУ "Управление социальной защиты населения по Шелаболихинскому району"</t>
  </si>
  <si>
    <t xml:space="preserve">КГКУ "Управление социальной защиты населения по Шипуновскому району"</t>
  </si>
  <si>
    <t xml:space="preserve">КГБУСО "Комплексный центр социального обслуживания населения Усть-Калманского района"</t>
  </si>
  <si>
    <t xml:space="preserve">КГБУСО "Комплексный центр социального обслуживания населения г.Бийска"</t>
  </si>
  <si>
    <t xml:space="preserve">КГБСУСО "Дружбинский дом-интернат для престарелых и инвалидов"</t>
  </si>
  <si>
    <t xml:space="preserve">СВОД ПО МОНИТОРИНГУ КОНТРОЛЬНО-НАДЗОРНОЙ ДЕЯТЕЛЬНОСТИ  </t>
  </si>
  <si>
    <t xml:space="preserve">СВОД ПО МОНИТОРИНГУ КОНТРОЛЬНО-НАДЗОРНОЙ ДЕЯТЕЛЬНОСТИ </t>
  </si>
  <si>
    <t xml:space="preserve">Количество проведенных проверок (плановых, внеплановых)</t>
  </si>
  <si>
    <t xml:space="preserve">Проверки Минсоцзащиты Алтайского края </t>
  </si>
  <si>
    <t xml:space="preserve">УСЗН по Залесовскому муниципальному округу</t>
  </si>
  <si>
    <t xml:space="preserve">УСЗН по Благовещенскому и муниципальному округу Суетский район</t>
  </si>
  <si>
    <t xml:space="preserve">УСЗН по муниципальному округу Чарышский район</t>
  </si>
  <si>
    <t xml:space="preserve">Прокуратура Алтайского края </t>
  </si>
  <si>
    <t xml:space="preserve">ОСФР по Алтайскому краю</t>
  </si>
  <si>
    <t xml:space="preserve">Военный комиссариат</t>
  </si>
  <si>
    <t xml:space="preserve">СВОД ПО МОНИТОРИНГУ КОНТРОЛЬНО-НАДЗОРНОЙ ДЕЯТЕЛЬНОСТИ</t>
  </si>
  <si>
    <t xml:space="preserve">Счетная палата АК</t>
  </si>
  <si>
    <t xml:space="preserve">Инспекция госфинконтроля АК</t>
  </si>
  <si>
    <t xml:space="preserve">ОСФР по АК</t>
  </si>
  <si>
    <t xml:space="preserve">КГКУ "Управление социальной защиты населения по Залесовскому муниципальному округу"</t>
  </si>
  <si>
    <t xml:space="preserve">КГБСУСО "Первомайский психоневрологический интернат"</t>
  </si>
  <si>
    <t xml:space="preserve">КГКУ "Управление социальной защиты населения по Благовещенскому и по МО Суетский район"</t>
  </si>
  <si>
    <t xml:space="preserve">КГКУ "Управление социальной защиты населения по муниципальному округу Чарышский район"</t>
  </si>
  <si>
    <t xml:space="preserve">УСЗН по г. Новоалтайску и Первомайскому району</t>
  </si>
  <si>
    <t xml:space="preserve">КГКУ "Управление социальной защиты населения по муниципальному округу г. Славгород, г. Яровое, Бурлинскому и Табунскому районам"</t>
  </si>
  <si>
    <t xml:space="preserve">УСЗН по муниципальному округу г. Славгород, г. Яровое, Бурлинскому и Табунскому районам</t>
  </si>
  <si>
    <t xml:space="preserve">ФНС России по Алтайскому краю</t>
  </si>
  <si>
    <t xml:space="preserve">ГУ МВД России АК</t>
  </si>
  <si>
    <t xml:space="preserve">Антитеррористическая комиссия</t>
  </si>
  <si>
    <t>всего</t>
  </si>
  <si>
    <t xml:space="preserve">КГБСУСО "Тальменский психоневрологический интернат"</t>
  </si>
  <si>
    <t>ПРЕДПИСАНИЯ</t>
  </si>
  <si>
    <t>ПРЕДСТАВЛЕНИЯ</t>
  </si>
  <si>
    <t xml:space="preserve">ПОСТАНОВЛЕНИЯ О ШТРАФАХ</t>
  </si>
  <si>
    <t xml:space="preserve">СУММА ШТРАФОВ</t>
  </si>
  <si>
    <t xml:space="preserve">иное решение</t>
  </si>
  <si>
    <t xml:space="preserve">Акт (справка, иное)</t>
  </si>
  <si>
    <t xml:space="preserve">дата/номер постановления</t>
  </si>
  <si>
    <t xml:space="preserve">сумма штрафа</t>
  </si>
  <si>
    <t xml:space="preserve">оплата (дата/номер документа)</t>
  </si>
  <si>
    <t xml:space="preserve">Роспотребнадзор по АК</t>
  </si>
  <si>
    <t xml:space="preserve">Административное наказание</t>
  </si>
  <si>
    <t xml:space="preserve">Краткое описание нарушений</t>
  </si>
  <si>
    <t xml:space="preserve">Краткое описание нарушений </t>
  </si>
  <si>
    <t xml:space="preserve">Инспекция труда в АК и Республике Алтай </t>
  </si>
  <si>
    <t xml:space="preserve">ФАС по АК</t>
  </si>
  <si>
    <t xml:space="preserve">Рубцовская межрайонная прокуратура</t>
  </si>
  <si>
    <t>ПРОКУРАТУРА</t>
  </si>
  <si>
    <t>17.02.2025-28.02.2025</t>
  </si>
  <si>
    <t xml:space="preserve">плановая проверка</t>
  </si>
  <si>
    <t xml:space="preserve">нарушения санитарных требований</t>
  </si>
  <si>
    <t>03.02.2025-14.02.2025</t>
  </si>
  <si>
    <t xml:space="preserve">14.02.2025 № 11</t>
  </si>
  <si>
    <t xml:space="preserve">Благовещенская межрайонная прокуратура</t>
  </si>
  <si>
    <t xml:space="preserve">внеплановая проверка</t>
  </si>
  <si>
    <t>2024</t>
  </si>
  <si>
    <t>18.01.2025-31.01.2025</t>
  </si>
  <si>
    <t xml:space="preserve">профилактический визит</t>
  </si>
  <si>
    <t>01.01.2022-31.12.2024</t>
  </si>
  <si>
    <t>22.01.2025-29.01.2025</t>
  </si>
  <si>
    <t xml:space="preserve">нарушения полноты и достоверности представленных сведений</t>
  </si>
  <si>
    <t xml:space="preserve">информирование об обязательных требованиях</t>
  </si>
  <si>
    <t>17.01.2025-30.01.2025</t>
  </si>
  <si>
    <t xml:space="preserve">30.01.2025 № 11/2</t>
  </si>
  <si>
    <t>05.02.2025-18.02.2025</t>
  </si>
  <si>
    <t>13.02.2025-14.03.2025</t>
  </si>
  <si>
    <t xml:space="preserve">исполнение трудового законодательства, о противодействии коррупции</t>
  </si>
  <si>
    <t xml:space="preserve">Прокуратура Железнодорожного района г.Барнаула</t>
  </si>
  <si>
    <t xml:space="preserve">внеплановая провеока</t>
  </si>
  <si>
    <t>31.01.2025-25.02.2025</t>
  </si>
  <si>
    <t>2022-2024</t>
  </si>
  <si>
    <t xml:space="preserve">социальные контракты более 250,0 тыс. руб.</t>
  </si>
  <si>
    <t xml:space="preserve">Алейская межрайонная прокуратура</t>
  </si>
  <si>
    <t>13.01.2025-20.01.2025</t>
  </si>
  <si>
    <t xml:space="preserve">соблюдение законодательства при предоставлении мер социальной поддержки гражданам, имеющих детей</t>
  </si>
  <si>
    <t xml:space="preserve">с 13.01.2025</t>
  </si>
  <si>
    <t>01.01.2023-31.12.2024</t>
  </si>
  <si>
    <t xml:space="preserve">социальный контракт</t>
  </si>
  <si>
    <t xml:space="preserve">Прокуратура Бийского района</t>
  </si>
  <si>
    <t xml:space="preserve">30 дней</t>
  </si>
  <si>
    <t xml:space="preserve">нарушения законодательства о социальной поддержке семей, имеющих детей</t>
  </si>
  <si>
    <t xml:space="preserve">Прокуратура г. Бийска</t>
  </si>
  <si>
    <t>15.01.2025-14.02.2025</t>
  </si>
  <si>
    <t xml:space="preserve">исполнение законодательства в сфере занятости населения, прав несовершеннолетних, обращения граждан</t>
  </si>
  <si>
    <t xml:space="preserve">Прокуратура Краснощековского района</t>
  </si>
  <si>
    <t>запрос</t>
  </si>
  <si>
    <t xml:space="preserve">соблюдение прав на получение социальных гарантий и мер поддержки участников СВО</t>
  </si>
  <si>
    <t xml:space="preserve">Прокуратура Кулундинского района</t>
  </si>
  <si>
    <t xml:space="preserve">1 мес.</t>
  </si>
  <si>
    <t xml:space="preserve">нарушения по закупкам</t>
  </si>
  <si>
    <t xml:space="preserve">с 05.02.2025</t>
  </si>
  <si>
    <t xml:space="preserve">Прокуратура Поспелихинского района</t>
  </si>
  <si>
    <t>2021-2024</t>
  </si>
  <si>
    <t xml:space="preserve">соблюдение законодательства о несовершеннолетних, соблюдения их прав и законных интересов</t>
  </si>
  <si>
    <t xml:space="preserve">Прокуратура Советского района</t>
  </si>
  <si>
    <t xml:space="preserve">Прокуратура Тальменского района</t>
  </si>
  <si>
    <t xml:space="preserve">по обращению гр. Д.О.В.</t>
  </si>
  <si>
    <t>2023-2024</t>
  </si>
  <si>
    <t xml:space="preserve">о выделенных и освоенных средствах по программе "Семейная политика"</t>
  </si>
  <si>
    <t xml:space="preserve">по обращению гр. В.Е.В.</t>
  </si>
  <si>
    <t xml:space="preserve">исполнение законодательства о профилактике наркомании среди несовершеннолетних</t>
  </si>
  <si>
    <t xml:space="preserve">Прокуратура Топчихинского района</t>
  </si>
  <si>
    <t>09.01.2025-24.01.2025</t>
  </si>
  <si>
    <t xml:space="preserve">Прокуратура Угловского района</t>
  </si>
  <si>
    <t xml:space="preserve">соблюдение законодательства в сфере профилактики безнадзорности и правонарушений несовершеннолетних</t>
  </si>
  <si>
    <t xml:space="preserve">исполнение федерального законодательства в сфере медицинской и социальной реабилитации больных наркоманией</t>
  </si>
  <si>
    <t xml:space="preserve">Целинная межрайонная прокуратура</t>
  </si>
  <si>
    <t xml:space="preserve">Прокуратура Хабарского района</t>
  </si>
  <si>
    <t xml:space="preserve">Прокуратура Шелаболихинского района</t>
  </si>
  <si>
    <t xml:space="preserve">СУ СК по АК</t>
  </si>
  <si>
    <t xml:space="preserve">информация в отношении с. Калистратиха, ул. Техническая, 5</t>
  </si>
  <si>
    <t xml:space="preserve">законность вынесения отказов в предоставлении выплат семьям с детьми </t>
  </si>
  <si>
    <t xml:space="preserve">проверка полноты и достоверности представленных сведений</t>
  </si>
  <si>
    <t xml:space="preserve">по обращению гр. Л.Р.А.</t>
  </si>
  <si>
    <t xml:space="preserve">Прокуратура Михайловского района</t>
  </si>
  <si>
    <t>26.02.2025-28.02.2025</t>
  </si>
  <si>
    <t xml:space="preserve">ГУ МЧС России по АК</t>
  </si>
  <si>
    <t>03.03.2025-14.03.2025</t>
  </si>
  <si>
    <t xml:space="preserve">проверка ведения воинского учета</t>
  </si>
  <si>
    <t xml:space="preserve">28.02.2025 № 10/24</t>
  </si>
  <si>
    <t xml:space="preserve">представить информацию об участниках ВОВ</t>
  </si>
  <si>
    <t xml:space="preserve">ГУ МВД России по АК</t>
  </si>
  <si>
    <t>2021-2025</t>
  </si>
  <si>
    <t xml:space="preserve">представить информацию об учреждении</t>
  </si>
  <si>
    <t xml:space="preserve">Прокуратура Кытмановского района</t>
  </si>
  <si>
    <t>2024-2025</t>
  </si>
  <si>
    <t xml:space="preserve">соблюдение прав семей с детьми на получение социальных выплат</t>
  </si>
  <si>
    <t xml:space="preserve">по обращению гр. П.Е.А.</t>
  </si>
  <si>
    <t xml:space="preserve">по обращению гр. В.Т.Г.</t>
  </si>
  <si>
    <t xml:space="preserve">Прокуратура Зонального района</t>
  </si>
  <si>
    <t>2022-2025</t>
  </si>
  <si>
    <t xml:space="preserve">распоряжение материнским капиталом</t>
  </si>
  <si>
    <t xml:space="preserve">нарушения требований пожарной безопасности</t>
  </si>
  <si>
    <t>10.03.2025-21.03.2025</t>
  </si>
  <si>
    <t>10.032025-21.03.2025</t>
  </si>
  <si>
    <t xml:space="preserve">исполнение законодательства о социальной защите и социальном обслуживании ивалидов</t>
  </si>
  <si>
    <t xml:space="preserve">соблюдение законодательства в сфере реализации национальных проектов</t>
  </si>
  <si>
    <t xml:space="preserve">по обращению гр. С.Н.В.</t>
  </si>
  <si>
    <t xml:space="preserve">Прокуратура Калманского района</t>
  </si>
  <si>
    <t xml:space="preserve">исполнение законодательства в сфере соблюдения прав ветеранов ВОВ и членов их семей</t>
  </si>
  <si>
    <t xml:space="preserve">Славгородская межрайонная прокуратура</t>
  </si>
  <si>
    <t>13.03.2025-04.04.2025</t>
  </si>
  <si>
    <t xml:space="preserve">предоставить информацию в отношении семьи Г. и семьи К.</t>
  </si>
  <si>
    <t xml:space="preserve">Инспекция труда в АК </t>
  </si>
  <si>
    <t xml:space="preserve">информирование об обязательных требованиях в сфере социального обслуживания</t>
  </si>
  <si>
    <t xml:space="preserve">соблюдение прав участников СВО</t>
  </si>
  <si>
    <t xml:space="preserve">Прокуратура Тюменцевского района</t>
  </si>
  <si>
    <t>2025</t>
  </si>
  <si>
    <t xml:space="preserve">исполнение законодательства о реабилитации жертв политических репрессий</t>
  </si>
  <si>
    <t xml:space="preserve">17.03.2025 № 02-48-2025</t>
  </si>
  <si>
    <t xml:space="preserve">нарушения законодательства при исполнении государственного задания</t>
  </si>
  <si>
    <t xml:space="preserve">по обращению гр. К.И.Ф.</t>
  </si>
  <si>
    <t xml:space="preserve">Прокуратура Октябрьского района г.Барнаула</t>
  </si>
  <si>
    <t xml:space="preserve">Прокуратура Третьяковского района</t>
  </si>
  <si>
    <t xml:space="preserve">28.02.2025 № 02-48-2025</t>
  </si>
  <si>
    <t xml:space="preserve">нарушения законодательства о системе профилактики безнадзорности и правонарушений несовершеннолетних</t>
  </si>
  <si>
    <t xml:space="preserve">Прокуратура Табунского района</t>
  </si>
  <si>
    <t>27.03.2025-10.04.2025</t>
  </si>
  <si>
    <t xml:space="preserve">исполнение законодательства в сфере социальной поддержки отдельных категорий граждан</t>
  </si>
  <si>
    <t xml:space="preserve">по обращению гр. М.С.И.</t>
  </si>
  <si>
    <t xml:space="preserve">24.03.2025 № 02-48-2025</t>
  </si>
  <si>
    <t xml:space="preserve">Каменская межрайонная прокуратура</t>
  </si>
  <si>
    <t xml:space="preserve">14.03.2025 №02-72-2025/72</t>
  </si>
  <si>
    <t xml:space="preserve">1 мес</t>
  </si>
  <si>
    <t>14.03.2025-17.03.2025</t>
  </si>
  <si>
    <t xml:space="preserve">18.03.2025 № 07/04</t>
  </si>
  <si>
    <t>26.02.2025-18.03.2025</t>
  </si>
  <si>
    <t xml:space="preserve">профилактическое мероприятие</t>
  </si>
  <si>
    <t xml:space="preserve">предосте-режение 14.01.2025</t>
  </si>
  <si>
    <t xml:space="preserve">обеспечить пожарную безопасность объекта</t>
  </si>
  <si>
    <t>20.01.2025-31.01.2025</t>
  </si>
  <si>
    <t xml:space="preserve">31.01.2025 №2501/005-22/1-П/ПВП</t>
  </si>
  <si>
    <t xml:space="preserve">07.02.2025 №33-4-6-1-39</t>
  </si>
  <si>
    <t xml:space="preserve">07.02.2025 №2502-22-005-00005/7/1</t>
  </si>
  <si>
    <t xml:space="preserve">01.06.2025; 01.12.2025</t>
  </si>
  <si>
    <t xml:space="preserve">предупреж-дение (ЮЛ)</t>
  </si>
  <si>
    <t>14.01.2025-17.01.2025</t>
  </si>
  <si>
    <t>20.03.2025-28.03.2025</t>
  </si>
  <si>
    <t xml:space="preserve">20.03.2025-24.03.2025           </t>
  </si>
  <si>
    <t xml:space="preserve">по обращению гр. Е.И.А.</t>
  </si>
  <si>
    <t xml:space="preserve">по обращению гр. К.В.С.</t>
  </si>
  <si>
    <t xml:space="preserve">Прокуратура Усть-Калманского района</t>
  </si>
  <si>
    <t>12.02.2025-28.02.2025</t>
  </si>
  <si>
    <t xml:space="preserve">20.01.2025 № Прдр-20010054-2-25/20010054</t>
  </si>
  <si>
    <t xml:space="preserve">нарушение законодательства антитеррористической защищенности  объектов </t>
  </si>
  <si>
    <t xml:space="preserve">12.02.2025 № Прдр-20010054-23-25/-20010054</t>
  </si>
  <si>
    <t>15.01.2025-28.01.2025</t>
  </si>
  <si>
    <t xml:space="preserve">21.01.2025     №02-41-2025</t>
  </si>
  <si>
    <t xml:space="preserve">нарушения законодательства о противодействии коррупции</t>
  </si>
  <si>
    <t xml:space="preserve">Прокуратура Мамонтовского района</t>
  </si>
  <si>
    <t xml:space="preserve">по обращению гр. В.Н.В.</t>
  </si>
  <si>
    <t>2019-2025</t>
  </si>
  <si>
    <t xml:space="preserve">по обращению гр. Д.В.И.</t>
  </si>
  <si>
    <t xml:space="preserve">о законности отказов в выплатах участникам СВО и членам их семей (И.Р.О.)</t>
  </si>
  <si>
    <t xml:space="preserve">Прокуратура Локтевского района</t>
  </si>
  <si>
    <t>10.03.2025-14.03.2025</t>
  </si>
  <si>
    <t xml:space="preserve">18.03.2025 №02-57-2025</t>
  </si>
  <si>
    <t>27.03.2025-18.04.2025</t>
  </si>
  <si>
    <t xml:space="preserve">Минсоцзащита АК (КРО)</t>
  </si>
  <si>
    <t>№Прдр-20010054-28-25/-20010054</t>
  </si>
  <si>
    <t>март</t>
  </si>
  <si>
    <t xml:space="preserve">16.01.2025 №ПРдр-20010054-4-25/-20010054</t>
  </si>
  <si>
    <t xml:space="preserve">нарушения законодательства на получение социальных выплат семьям с детьми</t>
  </si>
  <si>
    <t>27.01.2025-20.02.2025</t>
  </si>
  <si>
    <t xml:space="preserve">20.02.2025 №11/16</t>
  </si>
  <si>
    <t xml:space="preserve">25.02.2025 №11/40</t>
  </si>
  <si>
    <t>13.01.2025-14.02.2025</t>
  </si>
  <si>
    <t xml:space="preserve">17.02.2025  №13/12-05</t>
  </si>
  <si>
    <t xml:space="preserve">18.03.2025 №13/12-28 (ЮЛ)</t>
  </si>
  <si>
    <t xml:space="preserve">25.02.2025 №11/40 (ЮЛ)</t>
  </si>
  <si>
    <t xml:space="preserve">25.02.2025 №02-19-2025</t>
  </si>
  <si>
    <t xml:space="preserve">Прокуратура Волчихинского района</t>
  </si>
  <si>
    <t>февраль</t>
  </si>
  <si>
    <t xml:space="preserve">соблюдения прав граждан и законности принятых решений</t>
  </si>
  <si>
    <t xml:space="preserve">Прокуратура Панкрушихинского района</t>
  </si>
  <si>
    <t>20.02.2025-06.03.2025</t>
  </si>
  <si>
    <t xml:space="preserve">28.02.2025 № 02-38-2025</t>
  </si>
  <si>
    <t xml:space="preserve">20.03.2025 № 13/6-23 (ДЛ)</t>
  </si>
  <si>
    <t xml:space="preserve">по обращению гр. Б.В.О.</t>
  </si>
  <si>
    <t xml:space="preserve">по обращению гр. Д.Е.Н.</t>
  </si>
  <si>
    <t xml:space="preserve">по обращению гр. Г.Л.А.</t>
  </si>
  <si>
    <t xml:space="preserve">по обращению гр. Д.А.Л.</t>
  </si>
  <si>
    <t xml:space="preserve">соблюдение прав участников СВО в сфере занятости (г.Славгород)</t>
  </si>
  <si>
    <t xml:space="preserve">соблюдение прав участников СВО в сфере занятости (г.Яровое)</t>
  </si>
  <si>
    <t xml:space="preserve">Прокуратура Бурлинского района</t>
  </si>
  <si>
    <t xml:space="preserve">по обращению гр. У.В.П.</t>
  </si>
  <si>
    <t xml:space="preserve">анализ сведений об исполнении предписания, нарушения не выявлены</t>
  </si>
  <si>
    <t>17.02.2025-14.03.2025</t>
  </si>
  <si>
    <t xml:space="preserve">нарушения ФХД</t>
  </si>
  <si>
    <t>2020-2021</t>
  </si>
  <si>
    <t xml:space="preserve">административное дело в отношении ДЛ передано прокуратурой на рассмотрение в ФАС по АК</t>
  </si>
  <si>
    <t xml:space="preserve">социальные контракты</t>
  </si>
  <si>
    <t xml:space="preserve">Прокуратура Ленинского района г.Барнаула</t>
  </si>
  <si>
    <t xml:space="preserve">Прокуратура Индустриального района г.Барнаула</t>
  </si>
  <si>
    <t>2019-2024</t>
  </si>
  <si>
    <t xml:space="preserve">результат не предоставлен </t>
  </si>
  <si>
    <t xml:space="preserve">запрос о лицах, незаконно получивших пособие по безработице</t>
  </si>
  <si>
    <t>01.01.2024-31.01.2025</t>
  </si>
  <si>
    <t>01.02.2025-28.02.2025</t>
  </si>
  <si>
    <t xml:space="preserve">представить информацию в отношении гр. К.И.В.</t>
  </si>
  <si>
    <t xml:space="preserve">по обращению гр. К.Т.А.</t>
  </si>
  <si>
    <t xml:space="preserve">результат не предоставлен</t>
  </si>
  <si>
    <t xml:space="preserve">административное дело передано прокуратурой на рассмотрение в ФАС по АК</t>
  </si>
  <si>
    <t xml:space="preserve">№ 022/04/7.30-294/2025</t>
  </si>
  <si>
    <t>предупреж-дение</t>
  </si>
  <si>
    <t xml:space="preserve">Прокуратура Курьинского района</t>
  </si>
  <si>
    <t xml:space="preserve">31.01.2025 № 13/2/3</t>
  </si>
  <si>
    <t xml:space="preserve">28.03.2025 № 503/006-22/37-В/ПИВ</t>
  </si>
  <si>
    <t xml:space="preserve">28.01.2025 №2501/008-22/1-П/ПВП</t>
  </si>
  <si>
    <t xml:space="preserve">Прокуратура Новичихинского района</t>
  </si>
  <si>
    <t>2024-2024</t>
  </si>
  <si>
    <t xml:space="preserve">28.02.2025 №02-50-2025/22</t>
  </si>
  <si>
    <t xml:space="preserve">акт 28.01.2025 №2501/008-22/П/АВП</t>
  </si>
  <si>
    <t xml:space="preserve">акт 14.02.2025 № 11</t>
  </si>
  <si>
    <t xml:space="preserve">акт 29.01.2025</t>
  </si>
  <si>
    <t xml:space="preserve">акт 28.02.2025 № 10/25</t>
  </si>
  <si>
    <t xml:space="preserve">акт 31.01.2025 №2501/005-22/1-П/АВП</t>
  </si>
  <si>
    <t xml:space="preserve">акт 31.01.2025</t>
  </si>
  <si>
    <t xml:space="preserve">акт 28.03.2025</t>
  </si>
  <si>
    <t xml:space="preserve">акт 30.01.2025</t>
  </si>
  <si>
    <t xml:space="preserve">акт 14.03.2025</t>
  </si>
  <si>
    <t xml:space="preserve">акт 17.02.2025 №13/12-01</t>
  </si>
  <si>
    <t xml:space="preserve">акт 24.02.2025 №2025/009-22/33-В</t>
  </si>
  <si>
    <t xml:space="preserve">обязательный профилактический визит</t>
  </si>
  <si>
    <t xml:space="preserve">27.03.2025  № 2503/006-22/10-ВО/П</t>
  </si>
  <si>
    <t>27.01.2025-05.03.2025</t>
  </si>
  <si>
    <t xml:space="preserve">27.02.2025 №13/9-2</t>
  </si>
  <si>
    <t>27.02.2025№13/9-24</t>
  </si>
  <si>
    <t xml:space="preserve">акт 13.03.2025</t>
  </si>
  <si>
    <t>2023-2025</t>
  </si>
  <si>
    <t xml:space="preserve">соблюдение законодательства о социальной защите и социальном обслуживании инвалидов</t>
  </si>
  <si>
    <t xml:space="preserve">Прокуратура Усть-Пристанского района</t>
  </si>
  <si>
    <t xml:space="preserve">представить информацию по факту пожара с. Озерки</t>
  </si>
  <si>
    <t xml:space="preserve">акт 28.01.2025 № 13/6-01</t>
  </si>
  <si>
    <t xml:space="preserve">10000 (ЮЛ) 15000 (ДЛ)</t>
  </si>
  <si>
    <t xml:space="preserve">№ 13/6-01 28.01.2025</t>
  </si>
  <si>
    <t xml:space="preserve">19.05.2025; 17.12.2025</t>
  </si>
  <si>
    <t xml:space="preserve">06.02.2025 №13/2/1/16 (ЮЛ); 06.02.2025 (ДЛ) </t>
  </si>
  <si>
    <t xml:space="preserve">5000 (ЮЛ); 5000 (ДЛ)</t>
  </si>
  <si>
    <t xml:space="preserve">запрос информации о семье, пострадавшей от пожара и какие меры предоставлялись указанной семье в связи с утратой жилого помещения, а также информация о пожарных извещателях</t>
  </si>
  <si>
    <t xml:space="preserve">о кол-ве проведенных с 2022 г контрольными органами Алтайского края проверок по вопросам исполения требований законодательства по оказанию соц.поддержки участникам СВО и членам их семей,результаты контрольных мероприятий,меры реагирования</t>
  </si>
  <si>
    <t xml:space="preserve">Минсоцзащита АК </t>
  </si>
  <si>
    <t xml:space="preserve">о соблюдении прав семей с детьми на получение социальных выплат (согласно списка)</t>
  </si>
  <si>
    <t xml:space="preserve">15.01.2025 № 02-41-2025</t>
  </si>
  <si>
    <t xml:space="preserve">нарушения законодательствав сфере социального обслуживания</t>
  </si>
  <si>
    <t xml:space="preserve">нарушения законодательства в сфере профилактики социального сиротства</t>
  </si>
  <si>
    <t xml:space="preserve">25.01.2025 №02/3-03-2024</t>
  </si>
  <si>
    <t xml:space="preserve">15.01.2025 №02/3-03-2025</t>
  </si>
  <si>
    <t xml:space="preserve"> 1 мес.</t>
  </si>
  <si>
    <t xml:space="preserve">Прокуратура Центрального района г. Барнаула</t>
  </si>
  <si>
    <t>13.01.2025-30.01.2025</t>
  </si>
  <si>
    <t>2012-2025</t>
  </si>
  <si>
    <t xml:space="preserve">нарушения не выявлены</t>
  </si>
  <si>
    <t xml:space="preserve">по обращению гр. Г.О.А.</t>
  </si>
  <si>
    <t xml:space="preserve">нарушения законодательства при оказании социальной поддержки и защиты граждан, имеющих детей </t>
  </si>
  <si>
    <t xml:space="preserve">10.01.2025 № 02-41-2025</t>
  </si>
  <si>
    <t>24.03.2025-31.03.2025</t>
  </si>
  <si>
    <t>20.01.2025-10.02.2025</t>
  </si>
  <si>
    <t xml:space="preserve">акт 10.02.2025</t>
  </si>
  <si>
    <t>17.03.2025-09.04.2025</t>
  </si>
  <si>
    <t>12.02.2025-25.03.2025</t>
  </si>
  <si>
    <t xml:space="preserve">акт 25.03.2025</t>
  </si>
  <si>
    <t>20.01.2025-14.02.2025</t>
  </si>
  <si>
    <t xml:space="preserve">27.02.2025 №13/9-24 (ДЛ)</t>
  </si>
  <si>
    <t xml:space="preserve">акт 27.02.2025</t>
  </si>
  <si>
    <t xml:space="preserve">Змеиногорская межрайонная  прокуратура</t>
  </si>
  <si>
    <t xml:space="preserve">КГКУ "Управление социальной защиты населения по муниципальному округу Змеиногорский район Алтайского края"</t>
  </si>
  <si>
    <t xml:space="preserve">по обращению жителей с. Барановка</t>
  </si>
  <si>
    <t xml:space="preserve">УСЗН по Змеиногорскому муниципальному округу</t>
  </si>
  <si>
    <t xml:space="preserve">Прокуратура Алтайского района</t>
  </si>
  <si>
    <t xml:space="preserve">09.01.2025 № 02.8-02-2025</t>
  </si>
  <si>
    <t xml:space="preserve">нарушения законодательства в сфере социальной защиты ветеранов, членов их семей</t>
  </si>
  <si>
    <t xml:space="preserve">акт 28.02.2025</t>
  </si>
  <si>
    <t xml:space="preserve">акт 14.02.2025</t>
  </si>
  <si>
    <t>17.03.2025-28.03.2025</t>
  </si>
  <si>
    <t xml:space="preserve">10.02.2025 №13/6-15 (ЮЛ); 10.02.2025 №13/6-14 (ДЛ)</t>
  </si>
  <si>
    <t>11.03.2025-15.04.2025</t>
  </si>
  <si>
    <t xml:space="preserve">Прокуратура Петропавловского района</t>
  </si>
  <si>
    <t xml:space="preserve">запрос информации о состоянии законности на поднадзорной территории </t>
  </si>
  <si>
    <t xml:space="preserve">запрос списка инвалидов 1-2 группы</t>
  </si>
  <si>
    <t xml:space="preserve">исполнение законодательства при оказании социальной поддержки и защиты граждан, имеющих детей </t>
  </si>
  <si>
    <t xml:space="preserve">соблюдение предпринимателями района предельных цен при продаже топлива</t>
  </si>
  <si>
    <t>11.03.2025-10.04.2025</t>
  </si>
  <si>
    <t xml:space="preserve">Прокуратура Немецкого национального района</t>
  </si>
  <si>
    <t>17.03.2025-31.03.2025</t>
  </si>
  <si>
    <t xml:space="preserve">акт 18.02.2025</t>
  </si>
  <si>
    <t xml:space="preserve">28.02.2025 №13/08-02</t>
  </si>
  <si>
    <t xml:space="preserve">Прокуратура Ключевского района</t>
  </si>
  <si>
    <t xml:space="preserve">25.02.25 №02-33-2025-118</t>
  </si>
  <si>
    <t>25.02.2025</t>
  </si>
  <si>
    <t xml:space="preserve">28.02.2025 №02.8-02-2025</t>
  </si>
  <si>
    <t xml:space="preserve">13.03.2025 №13/1-53</t>
  </si>
  <si>
    <t xml:space="preserve">23.01.2025 № 13/1-01 </t>
  </si>
  <si>
    <t xml:space="preserve">аки 23.01.2025</t>
  </si>
  <si>
    <t>03.03.2025-03.04.2025</t>
  </si>
  <si>
    <t xml:space="preserve">10.03.2025 №02-32-2025</t>
  </si>
  <si>
    <t xml:space="preserve">нарушения санитарных требований, законодательства о противодействии терроризму</t>
  </si>
  <si>
    <t xml:space="preserve">акт 05.03.2025</t>
  </si>
  <si>
    <t>10.02.2025-05.03.2025</t>
  </si>
  <si>
    <t xml:space="preserve">05.03.2025 №13/7-7</t>
  </si>
  <si>
    <t xml:space="preserve">14.03.2025; 30.05.2025</t>
  </si>
  <si>
    <t xml:space="preserve">21.03.2025 № 02-48-2025</t>
  </si>
  <si>
    <t xml:space="preserve">13.02.2025     №13/9-1</t>
  </si>
  <si>
    <t>20.01.2025-13.02.2025</t>
  </si>
  <si>
    <t xml:space="preserve">25.02.2025    №13/9-21</t>
  </si>
  <si>
    <t xml:space="preserve">акт 13.02.2025</t>
  </si>
  <si>
    <t xml:space="preserve">25.02.2025  №13/9-21 (ДЛ)</t>
  </si>
  <si>
    <t xml:space="preserve">19.03.2025 № 2503/008-22/33-П/ПВП</t>
  </si>
  <si>
    <t xml:space="preserve">акт 19.03.2025 №2503/008-22/33-П/АВП</t>
  </si>
  <si>
    <t>10.03.2025-19.03.2025</t>
  </si>
  <si>
    <t xml:space="preserve">28.02.2025 №02-53-2025</t>
  </si>
  <si>
    <t xml:space="preserve">проверка продолжается</t>
  </si>
  <si>
    <t xml:space="preserve">Прокуратура Залесовского района</t>
  </si>
  <si>
    <t xml:space="preserve">04.02.2025 №02-30-2025/Прдп16-25-20010016</t>
  </si>
  <si>
    <t xml:space="preserve">14.02.2025 №02/3-03-2025</t>
  </si>
  <si>
    <t xml:space="preserve">протест 13.03.2025</t>
  </si>
  <si>
    <t xml:space="preserve">привести в соответствие с ТК РФ правила внутреннего трудового распорядка работников </t>
  </si>
  <si>
    <t xml:space="preserve">21.01.2025 №02-41-2025</t>
  </si>
  <si>
    <t xml:space="preserve">нарушения законодательство в сфере профилактики и противодействию коррупции</t>
  </si>
  <si>
    <t xml:space="preserve">акт 09.04.2025</t>
  </si>
  <si>
    <t xml:space="preserve">25.03.2025 №02-49-2025 </t>
  </si>
  <si>
    <t xml:space="preserve">нарушения законодательства о медицинском обслуживании инвалидов</t>
  </si>
  <si>
    <t>24.03.2025-22.04.2025</t>
  </si>
  <si>
    <t>19.02.2025-04.03.2025</t>
  </si>
  <si>
    <t xml:space="preserve">акт 21.03.2025</t>
  </si>
  <si>
    <t xml:space="preserve">Прокуратура Тюменцевского района </t>
  </si>
  <si>
    <t xml:space="preserve">28.02.2025 № 02-50-2025/30</t>
  </si>
  <si>
    <t xml:space="preserve">заключение трудовых договоров с бывшими гос. служащими</t>
  </si>
  <si>
    <t xml:space="preserve">о размещении памятки "Осторожно тонкий лед"</t>
  </si>
  <si>
    <t xml:space="preserve">акт 04.03.2025</t>
  </si>
  <si>
    <t xml:space="preserve">11.03.2025 №42 (ЮЛ)</t>
  </si>
  <si>
    <t xml:space="preserve">11.03.2025 №41 (ЮЛ)</t>
  </si>
  <si>
    <t xml:space="preserve">11.03.2025 №7/31</t>
  </si>
  <si>
    <t xml:space="preserve">14.01.2025 № 13/5-4</t>
  </si>
  <si>
    <t xml:space="preserve">акт 14.01.2025</t>
  </si>
  <si>
    <t xml:space="preserve">25.02.2025 № 11/41 (ЮЛ)</t>
  </si>
  <si>
    <t xml:space="preserve">обеспечение граждан техническими средствами реабилитации, требование антитеррористического, пожарного, санитарного законодательства</t>
  </si>
  <si>
    <t xml:space="preserve">18.02.2025 (ЮЛ); 21.02.2025 (ДЛ)</t>
  </si>
  <si>
    <t xml:space="preserve">акт 24.02.2025 №2025/009-22/34-В</t>
  </si>
  <si>
    <t xml:space="preserve">акт 20.02.2025 № б/н</t>
  </si>
  <si>
    <t xml:space="preserve">08.04.2025 №02-17-2025</t>
  </si>
  <si>
    <t xml:space="preserve">нарушения федерального законодательства</t>
  </si>
  <si>
    <t xml:space="preserve">11.03.2025 №13/08-14 (ЮЛ)</t>
  </si>
  <si>
    <t>17.02.2025-27.03.2025</t>
  </si>
  <si>
    <t xml:space="preserve">Справка 19.03.2025; 27.03.2025</t>
  </si>
  <si>
    <t xml:space="preserve">оплата ЖКУ</t>
  </si>
  <si>
    <t xml:space="preserve">ЕДВ сельским специалистам</t>
  </si>
  <si>
    <t xml:space="preserve">Минсоцзащита АК</t>
  </si>
  <si>
    <t>март-апрель</t>
  </si>
  <si>
    <t xml:space="preserve">справка 26.03.2025</t>
  </si>
  <si>
    <t>01.02.2025-18.02.2025</t>
  </si>
  <si>
    <t xml:space="preserve">заполнение заявлений</t>
  </si>
  <si>
    <t xml:space="preserve">проверка личных дел (выплата первоклассникам)</t>
  </si>
  <si>
    <t xml:space="preserve">проверка личных дел (удостоверение многодетным семьям)</t>
  </si>
  <si>
    <t xml:space="preserve">прием документов органами опеки</t>
  </si>
  <si>
    <t xml:space="preserve">признание граждан малоимущими</t>
  </si>
  <si>
    <t xml:space="preserve">нарушения по заполнению документов и заверению копии документов</t>
  </si>
  <si>
    <r>
      <t xml:space="preserve">Управление Федеральной службы по надзору в сфере защиты прав потребителей и благополучия человека по Алтайскому краю (</t>
    </r>
    <r>
      <rPr>
        <b/>
        <i/>
        <sz val="13.5"/>
        <rFont val="PT Astra Serif"/>
      </rPr>
      <t>Роспотребнадзор</t>
    </r>
    <r>
      <rPr>
        <sz val="13.5"/>
        <rFont val="PT Astra Serif"/>
      </rPr>
      <t xml:space="preserve">) (предметом проверок является соблюдение санитарно-эпидемиологических требований к эксплуатации общественных помещений, зданий, оборудования)</t>
    </r>
  </si>
  <si>
    <t xml:space="preserve">капитальный ремонт здания ЦЗН г.Барнаула</t>
  </si>
  <si>
    <t xml:space="preserve">  25.02.2025№ 11/41</t>
  </si>
  <si>
    <t xml:space="preserve">04.04.2025 (ЮЛ); 22.04.2025 (ДЛ) </t>
  </si>
  <si>
    <t xml:space="preserve">предупреж-дение (ДЛ)</t>
  </si>
  <si>
    <t xml:space="preserve">07.04.2025 (ЮЛ); 22.04.2025 (ДЛ)</t>
  </si>
  <si>
    <t xml:space="preserve">нарушения санитарных требований (административное наказание наложено Роспотребнадзором по АК)</t>
  </si>
  <si>
    <t xml:space="preserve">реализация социальных прав и гарантий участников СВО</t>
  </si>
  <si>
    <t xml:space="preserve">соблюдение прав семей с детьми на получение социальных выплат (отказ)</t>
  </si>
  <si>
    <t xml:space="preserve">Прокуратура Баевского района</t>
  </si>
  <si>
    <t>28.04.2025-23.05.2025</t>
  </si>
  <si>
    <t xml:space="preserve">внеплановая проверка </t>
  </si>
  <si>
    <t xml:space="preserve">04.04.2025 №02-44-2025</t>
  </si>
  <si>
    <t xml:space="preserve">нарушения законодательства в сфере занятости населения</t>
  </si>
  <si>
    <t>17.04.2025-01.05.2025</t>
  </si>
  <si>
    <t xml:space="preserve">исполнение законодательства в сфере занятости населения</t>
  </si>
  <si>
    <t xml:space="preserve">Прокуратура Первомайского района</t>
  </si>
  <si>
    <t>22.04.2025-30.04.2025</t>
  </si>
  <si>
    <t xml:space="preserve">обеспечение домовладений пожарными извещателями</t>
  </si>
  <si>
    <t xml:space="preserve">по обращению гр. Б.Н.А.</t>
  </si>
  <si>
    <t xml:space="preserve">по обращению гр. Р.Л.С.</t>
  </si>
  <si>
    <t>14.04.2025-30.04.2025</t>
  </si>
  <si>
    <t xml:space="preserve">19.05.2025 № 2-17-2025</t>
  </si>
  <si>
    <t xml:space="preserve">нарушения законодательства об отходах</t>
  </si>
  <si>
    <t>май</t>
  </si>
  <si>
    <t xml:space="preserve">законность отказов в выплатах участникам СВО и членам их семей</t>
  </si>
  <si>
    <t xml:space="preserve">по обращению гр. К.О.С.</t>
  </si>
  <si>
    <t xml:space="preserve">по обращению гр. Х.А.С.</t>
  </si>
  <si>
    <t xml:space="preserve">по обращению гр. Б.М.М.</t>
  </si>
  <si>
    <t xml:space="preserve">соблюдение прав лиц цыганской национальности</t>
  </si>
  <si>
    <t xml:space="preserve">соблюдение трудового законодательства лиц, освободившихся из мест лишения свободы</t>
  </si>
  <si>
    <t xml:space="preserve">30.04.2025 № 02-41-2025</t>
  </si>
  <si>
    <t xml:space="preserve">противодействие суицидальному и иному самоповреждающему поведению несовершеннолетних</t>
  </si>
  <si>
    <t xml:space="preserve">отказы в выплатах участникам СВО и членам их семей</t>
  </si>
  <si>
    <t xml:space="preserve">фиктивное трудоустройство</t>
  </si>
  <si>
    <t xml:space="preserve">проверка по выявлению экономических и налоговых нарушений</t>
  </si>
  <si>
    <t xml:space="preserve">предоставить штатное расписание</t>
  </si>
  <si>
    <t>апрель</t>
  </si>
  <si>
    <t xml:space="preserve">09.04.2025 № 123/1764</t>
  </si>
  <si>
    <t xml:space="preserve">создать информационные стенды для размещения листовок</t>
  </si>
  <si>
    <t>23.04.2025-21.05.2025</t>
  </si>
  <si>
    <t xml:space="preserve">законодательство в сфере профилактики и противодействию коррупции</t>
  </si>
  <si>
    <t>29.04.2025-30.04.2025</t>
  </si>
  <si>
    <t xml:space="preserve">29.04.2025  №02-51-2025</t>
  </si>
  <si>
    <t xml:space="preserve">нарушения законодательства о социальной защите инвалидов</t>
  </si>
  <si>
    <t xml:space="preserve">Прокуратура г.Рубцовска</t>
  </si>
  <si>
    <t xml:space="preserve">07.04.2025 №02-55-2025</t>
  </si>
  <si>
    <t xml:space="preserve">нарушения требований пожарной безопасности и санитарно-эпидемиологических</t>
  </si>
  <si>
    <t>29.04.2025-29.05.2025</t>
  </si>
  <si>
    <t xml:space="preserve">30.04.2025 № 11/59</t>
  </si>
  <si>
    <t>23.05.2025-26.06.2025</t>
  </si>
  <si>
    <t xml:space="preserve">качество и безопасность медицинской деятельности</t>
  </si>
  <si>
    <t xml:space="preserve">выморочное имущество</t>
  </si>
  <si>
    <t>27.05.2025-15.06.2025</t>
  </si>
  <si>
    <t xml:space="preserve">акт 26.05.2025</t>
  </si>
  <si>
    <t xml:space="preserve">нарушения законодательства о социальном контракте</t>
  </si>
  <si>
    <t xml:space="preserve">предоставить информацию по получателям социальных контрактов и детских пособий</t>
  </si>
  <si>
    <t xml:space="preserve">предоставить информацию по получателям социальных контрактов</t>
  </si>
  <si>
    <t xml:space="preserve">Прокуратура Романовского района</t>
  </si>
  <si>
    <t xml:space="preserve">Прокуратура Родинского района</t>
  </si>
  <si>
    <t>июнь</t>
  </si>
  <si>
    <t>02.06.2025-17.06.2025</t>
  </si>
  <si>
    <t xml:space="preserve">по обращению гр. Б.В.Н.</t>
  </si>
  <si>
    <t>30.05.2025-28.06.2025</t>
  </si>
  <si>
    <t xml:space="preserve">предоставить дела по получателям социальной помощи, направленной на осуществление предпринимательской деятельности</t>
  </si>
  <si>
    <t xml:space="preserve">соблюдение бюджетного и трудового законодательства</t>
  </si>
  <si>
    <t xml:space="preserve">соблюдение прав семей с детьми на получение выплат</t>
  </si>
  <si>
    <t xml:space="preserve">по обращению гр. С.С.Н.</t>
  </si>
  <si>
    <t xml:space="preserve">30.05.2025 № 02-02-2025</t>
  </si>
  <si>
    <t xml:space="preserve">нарушения законодательства о социальном обслуживании</t>
  </si>
  <si>
    <t xml:space="preserve">отказ в предоставлении мер поддержки семьям с детьми</t>
  </si>
  <si>
    <t xml:space="preserve">Роскомнадзор по Омской области</t>
  </si>
  <si>
    <t xml:space="preserve">нарушение персональных данных</t>
  </si>
  <si>
    <t xml:space="preserve">17.06.2025 №02/6-02-2025/9п</t>
  </si>
  <si>
    <t xml:space="preserve">соблюдение законодательства при предоставлении мер социальной поддержки гражданам</t>
  </si>
  <si>
    <t xml:space="preserve">соц. контракт в отношении гр. П.Е.А.</t>
  </si>
  <si>
    <t xml:space="preserve">18.06.2025 №13/1-114</t>
  </si>
  <si>
    <t>24.06.2025-20.07.2025</t>
  </si>
  <si>
    <t xml:space="preserve">Прокуратура Ребрихинского района</t>
  </si>
  <si>
    <t>12.05.2025-23.05.2025</t>
  </si>
  <si>
    <t xml:space="preserve">Прокуратура Троицкого района</t>
  </si>
  <si>
    <t xml:space="preserve">12.05.2025 №02-34-2025</t>
  </si>
  <si>
    <t>12.05.2025-19.06.2025</t>
  </si>
  <si>
    <t xml:space="preserve">организация транспортного сообщения</t>
  </si>
  <si>
    <t xml:space="preserve">по обращению гр. П.Н.И.</t>
  </si>
  <si>
    <t>16.06.2025-27.06.2025</t>
  </si>
  <si>
    <t xml:space="preserve">акт 27.06.2025</t>
  </si>
  <si>
    <t>19.05.2025-30.05.2025</t>
  </si>
  <si>
    <t xml:space="preserve">акт 30.05.2025</t>
  </si>
  <si>
    <t xml:space="preserve">акт 11.04.2025</t>
  </si>
  <si>
    <t>01.04.2025-11.04.2025</t>
  </si>
  <si>
    <t xml:space="preserve">акт 25.04.2025</t>
  </si>
  <si>
    <t>14.04.2025-25.04.2025</t>
  </si>
  <si>
    <t xml:space="preserve">акт 16.05.2025</t>
  </si>
  <si>
    <t>05.05.2025-16.05.2025</t>
  </si>
  <si>
    <t>29.05.2025-11.06.2025</t>
  </si>
  <si>
    <t xml:space="preserve">акт 11.06.2025</t>
  </si>
  <si>
    <t>29.04.2025-02.06.2025</t>
  </si>
  <si>
    <t xml:space="preserve">акт 02.06.2025</t>
  </si>
  <si>
    <t>26.05.2025-25.06.2025</t>
  </si>
  <si>
    <t xml:space="preserve">акт 25.06.2025</t>
  </si>
  <si>
    <t xml:space="preserve">социальные контракты более 250,0 тыс. руб., перечень сотрудников УСЗН</t>
  </si>
  <si>
    <t xml:space="preserve">акт 07.04.2025</t>
  </si>
  <si>
    <t xml:space="preserve">обновить документы по воинскому учету на информационном стенде</t>
  </si>
  <si>
    <t xml:space="preserve">Антитеррорестическая комиссия г. Бийска</t>
  </si>
  <si>
    <t xml:space="preserve">27.06.2025 № 11/58</t>
  </si>
  <si>
    <t>18.06.2025-03.07.2025</t>
  </si>
  <si>
    <t>09.06.2025-24.06.2025</t>
  </si>
  <si>
    <t xml:space="preserve">24.06.2025 № 13/1-66</t>
  </si>
  <si>
    <t xml:space="preserve">27.06.2025 № 11/62</t>
  </si>
  <si>
    <t xml:space="preserve">27.06.2025 № 11/05</t>
  </si>
  <si>
    <t xml:space="preserve">27.06.2025 № 11/61</t>
  </si>
  <si>
    <t>02.06.2025-27.06.2025</t>
  </si>
  <si>
    <t xml:space="preserve">акт 26.06.2025</t>
  </si>
  <si>
    <t xml:space="preserve">замечание устранено в ходе проверки, организация работы по ведению воинского учета  оценивается - "хорошо"</t>
  </si>
  <si>
    <t xml:space="preserve">26.06.2025 № 06/73</t>
  </si>
  <si>
    <t xml:space="preserve">акт 15.04.2025</t>
  </si>
  <si>
    <t>12.05.2025-02.06.2025</t>
  </si>
  <si>
    <t xml:space="preserve">по обращению гр Р.Р.М.</t>
  </si>
  <si>
    <t>28.04.2025-30.04.2025</t>
  </si>
  <si>
    <t xml:space="preserve">27.06.2025 № 32</t>
  </si>
  <si>
    <t xml:space="preserve">15.05.2025 №2-19-2025</t>
  </si>
  <si>
    <t xml:space="preserve">10.06.2025 №2505/009-22/165-П/ПВП</t>
  </si>
  <si>
    <t xml:space="preserve">10.07.2025; 26.05.2026</t>
  </si>
  <si>
    <t xml:space="preserve">совместная проверка с прокуратурой</t>
  </si>
  <si>
    <t xml:space="preserve">26.05.2025 № 29</t>
  </si>
  <si>
    <t xml:space="preserve">27.06.2025 №32</t>
  </si>
  <si>
    <t xml:space="preserve">10.06.2025 №2505/009-22/165-П/АВП</t>
  </si>
  <si>
    <t>24.06.2025-14.07.2025</t>
  </si>
  <si>
    <t xml:space="preserve">соблюдение требований федерального законодательства</t>
  </si>
  <si>
    <t xml:space="preserve">Прокуратура Солонешенского района</t>
  </si>
  <si>
    <t xml:space="preserve">Прокуратура г. Белокуриха</t>
  </si>
  <si>
    <t xml:space="preserve">проверка личнх дел получателей социальных выплат </t>
  </si>
  <si>
    <t xml:space="preserve">проверка соблюдения прав ветеранов ВОВ и членов их семей</t>
  </si>
  <si>
    <t xml:space="preserve">проверка исполнения законодательства о социальной защите инвалидов и социальном обслуживании инвалидов</t>
  </si>
  <si>
    <t xml:space="preserve">документы по результатам проверки не поступали</t>
  </si>
  <si>
    <t xml:space="preserve">Прокуратура Змеиногорского района</t>
  </si>
  <si>
    <t>03.04.2025-11.04.2025</t>
  </si>
  <si>
    <t>24.06.2025-27.06.2025</t>
  </si>
  <si>
    <t xml:space="preserve">нарушение трудового уголовно-исполнительного законодательства</t>
  </si>
  <si>
    <t xml:space="preserve">02.04.2025 № 02-48-2025</t>
  </si>
  <si>
    <t xml:space="preserve">нарушение антикоррупционной политики</t>
  </si>
  <si>
    <t xml:space="preserve">28.05.2025 № 11/1394</t>
  </si>
  <si>
    <t xml:space="preserve">о проведении дополнительных санитарно-противоэпидемиологических (профилактических) мероприятий </t>
  </si>
  <si>
    <t xml:space="preserve">соблюдение законодательства о занятости населения</t>
  </si>
  <si>
    <t xml:space="preserve">проверка соблюдения требований законодательства в жилищо-коммунальной сфере</t>
  </si>
  <si>
    <t xml:space="preserve">проверка правомерностиполучения бюджетных средств гражданами в рамках заключенных соц контрактов</t>
  </si>
  <si>
    <t xml:space="preserve">соблюдение трудового законодательства в отношении лиц, освободившихся из мет лишения свободы</t>
  </si>
  <si>
    <t xml:space="preserve">соблюдение требованийзаконодательства при реализациинациональных проектов</t>
  </si>
  <si>
    <t xml:space="preserve">проверка нарушений федерального законодательства</t>
  </si>
  <si>
    <t xml:space="preserve">26.05.2025 № 2505/008-22/4-ВО/П</t>
  </si>
  <si>
    <t xml:space="preserve">внеплановая документальная проверка</t>
  </si>
  <si>
    <t xml:space="preserve">акт 26.05.2025 № 2505/008-22/4-ВО/А</t>
  </si>
  <si>
    <t xml:space="preserve">акт 26.05.2025 № 2505/008-22/5-ВО/А</t>
  </si>
  <si>
    <t xml:space="preserve">акт 17.06.2025 № 37</t>
  </si>
  <si>
    <t xml:space="preserve">проверка установления тождественности профессиональной деятельности</t>
  </si>
  <si>
    <t xml:space="preserve">предосте-режение 04.06.2025</t>
  </si>
  <si>
    <t xml:space="preserve">обеспечить соблюдение санитарных требований</t>
  </si>
  <si>
    <t>18.04.2025-21.05.2024</t>
  </si>
  <si>
    <t xml:space="preserve">21.05.2025 №07/09</t>
  </si>
  <si>
    <t xml:space="preserve">акт 21.05.2025</t>
  </si>
  <si>
    <t xml:space="preserve">соблюдение прав на получение социальных гарантий и мер поддержки участников СВО и членов их семей</t>
  </si>
  <si>
    <t xml:space="preserve">Прокуратура Центрального района г.Барнаула</t>
  </si>
  <si>
    <t xml:space="preserve">17.03.2025 №02/1-01-2025</t>
  </si>
  <si>
    <t xml:space="preserve">25.06.2025 №02/3-03-2025</t>
  </si>
  <si>
    <t xml:space="preserve">нарушения законодательства о предоставлении социальных услуг</t>
  </si>
  <si>
    <t>01.06.2025-31.07.2025</t>
  </si>
  <si>
    <t>23.06.2025-11.07.2025</t>
  </si>
  <si>
    <t xml:space="preserve">ЕДВ лицам, награжденным знаком "Почетный донор"</t>
  </si>
  <si>
    <t xml:space="preserve">Инспекция труда в АК</t>
  </si>
  <si>
    <t xml:space="preserve">предосте-режение 23.06.2025</t>
  </si>
  <si>
    <t>23.06.2025</t>
  </si>
  <si>
    <t xml:space="preserve">обеспечить соблюдение трудового законодательства</t>
  </si>
  <si>
    <t xml:space="preserve">предоставить сведения в отношении гр. Ч.М.П.</t>
  </si>
  <si>
    <t xml:space="preserve">предоставить сведения в отношении гр. М.Г.В.</t>
  </si>
  <si>
    <t xml:space="preserve">по обращению гр. С.Е.Н.</t>
  </si>
  <si>
    <t xml:space="preserve">10.06.2025 №02-40-2025</t>
  </si>
  <si>
    <t xml:space="preserve">11.06.2025 №02-40-2025</t>
  </si>
  <si>
    <t xml:space="preserve">нарушения законодательства о социальной защите</t>
  </si>
  <si>
    <t xml:space="preserve">по обращению гр. Л.С.О.</t>
  </si>
  <si>
    <t xml:space="preserve">исполнение законодательства в сфере соблюдения прав инвалидов</t>
  </si>
  <si>
    <t xml:space="preserve">по обращению гр. Б.Е.А.</t>
  </si>
  <si>
    <t xml:space="preserve">по обращению гр. Ш.</t>
  </si>
  <si>
    <t xml:space="preserve">справка 30.05.2025</t>
  </si>
  <si>
    <t xml:space="preserve">нарушения предоставления субсидии ЖКУ</t>
  </si>
  <si>
    <t>06.06.2025-09.06.2025</t>
  </si>
  <si>
    <t xml:space="preserve">справка 09.06.2025</t>
  </si>
  <si>
    <t xml:space="preserve">неполное внесение информации в АИС СЗНАК</t>
  </si>
  <si>
    <t xml:space="preserve">недоплата сумм ЕДВ</t>
  </si>
  <si>
    <t>01.03.2025-20.06.2025</t>
  </si>
  <si>
    <t xml:space="preserve">соблюдение требований законодательства при реализации национальных проектов</t>
  </si>
  <si>
    <t xml:space="preserve">УТЗН АК</t>
  </si>
  <si>
    <t>26.05.2025-24.06.2025</t>
  </si>
  <si>
    <t xml:space="preserve">01.07.2025 №1</t>
  </si>
  <si>
    <t xml:space="preserve">нарушения законодательства о занятости населения</t>
  </si>
  <si>
    <t xml:space="preserve">по обращению гр. Т.В.С.</t>
  </si>
  <si>
    <t xml:space="preserve">24.06.2025 № 02-48-2025 </t>
  </si>
  <si>
    <t xml:space="preserve">03.02.2025 № 02-48-2025</t>
  </si>
  <si>
    <t xml:space="preserve">01.07.2025 № 13/1-114 (ДЛ)</t>
  </si>
  <si>
    <t xml:space="preserve">нарушения санитарных требований (постановление об АП вынесено Роспотребнадзором АК)</t>
  </si>
  <si>
    <t xml:space="preserve">Прокуратура Смоленского района</t>
  </si>
  <si>
    <t xml:space="preserve">14.05.2025 № 02-44-2025</t>
  </si>
  <si>
    <t>2019-2020</t>
  </si>
  <si>
    <t>01.04.2025-30.06.2025</t>
  </si>
  <si>
    <t xml:space="preserve">в личых делах отсутствуют необходимые документы</t>
  </si>
  <si>
    <t xml:space="preserve">по обращению гр. Г.С.Г.</t>
  </si>
  <si>
    <t xml:space="preserve">по обращению гр. Г.М.С.</t>
  </si>
  <si>
    <t xml:space="preserve">по обращению гр. П.Л.С.</t>
  </si>
  <si>
    <t>14.05.2025-21.05.2025</t>
  </si>
  <si>
    <t xml:space="preserve">акт 21.05.2025 № 46</t>
  </si>
  <si>
    <t>15.03.2025-15.07.2025</t>
  </si>
  <si>
    <t xml:space="preserve">в личные дела получателей приобщены копии документов, которые не являются необходимыми документами</t>
  </si>
  <si>
    <t xml:space="preserve">Прокуратура Павловского района</t>
  </si>
  <si>
    <t>24.06.2025-15.07.2025</t>
  </si>
  <si>
    <t xml:space="preserve">24.06.2025 № 02-56-2025</t>
  </si>
  <si>
    <t xml:space="preserve">нарушения требований федерального законодательства</t>
  </si>
  <si>
    <t xml:space="preserve">выполнение гос задания</t>
  </si>
  <si>
    <t xml:space="preserve">акт 24.06.2025</t>
  </si>
  <si>
    <t xml:space="preserve">01.07.2025 № 13/1-62 (ДЛ)</t>
  </si>
  <si>
    <t xml:space="preserve">01.07.2025 № 13/1-5</t>
  </si>
  <si>
    <t xml:space="preserve">акт 19.05.2025 № 79</t>
  </si>
  <si>
    <t xml:space="preserve">нарушения законодательства о КДН</t>
  </si>
  <si>
    <t xml:space="preserve">акт 11.07.2025</t>
  </si>
  <si>
    <t xml:space="preserve">недоплата ЕДВ</t>
  </si>
  <si>
    <t xml:space="preserve">по обращению гр. Ч.О.А.</t>
  </si>
  <si>
    <t xml:space="preserve">по обращению гр. Б.И.В.</t>
  </si>
  <si>
    <t xml:space="preserve">соблюдение прав участников СВО (отказ)</t>
  </si>
  <si>
    <t>10.04.2025-08.05.2025</t>
  </si>
  <si>
    <t xml:space="preserve">11.04.2025 № 02-48-2025</t>
  </si>
  <si>
    <t xml:space="preserve">по обращению гр. И.О.Н., С.Н.И.</t>
  </si>
  <si>
    <t xml:space="preserve">май 2025</t>
  </si>
  <si>
    <t xml:space="preserve">апрель 2025</t>
  </si>
  <si>
    <t xml:space="preserve">акт 28.05.2025 № 119</t>
  </si>
  <si>
    <t xml:space="preserve">по обращению гр. Т.А.А.</t>
  </si>
  <si>
    <t xml:space="preserve">акт 18.04.2025</t>
  </si>
  <si>
    <t xml:space="preserve">05.06.2025 № 02-39-2025</t>
  </si>
  <si>
    <t xml:space="preserve">нарушение порядка приобретения и установки пожарных извещателей </t>
  </si>
  <si>
    <t xml:space="preserve">справка 29.05.2025</t>
  </si>
  <si>
    <t xml:space="preserve">справка 10.06.2025</t>
  </si>
  <si>
    <t>08.04.2025-15.04.2025</t>
  </si>
  <si>
    <t xml:space="preserve">спрака 20.03.2025</t>
  </si>
  <si>
    <t xml:space="preserve"> 19.06.2025 № 4-15-34/40</t>
  </si>
  <si>
    <t xml:space="preserve">19.06.2025 №106 (ДЛ)</t>
  </si>
  <si>
    <t xml:space="preserve">28.05.2025 №2505/013-22/18-ВО/П</t>
  </si>
  <si>
    <t xml:space="preserve">акт 28.05.2025 №2505/013-22/18-ВО/А</t>
  </si>
  <si>
    <t>04.04.2025-20.04.2025</t>
  </si>
  <si>
    <t xml:space="preserve">соблюдение прав участников СВО и членов их семей</t>
  </si>
  <si>
    <t xml:space="preserve">справка 17.06.2025</t>
  </si>
  <si>
    <t xml:space="preserve">17.06.2025 №2505Z014-22/105-П/ПВП</t>
  </si>
  <si>
    <t xml:space="preserve">акт 17.06.2025 №2505/014-22/105-П/АВП</t>
  </si>
  <si>
    <t xml:space="preserve">29.04.2025 № 02-57-2025 </t>
  </si>
  <si>
    <t xml:space="preserve">предоставить копии социального контракта и отчетной документации гр. К.А.В.</t>
  </si>
  <si>
    <t>17.04.2025-30.04.2025</t>
  </si>
  <si>
    <t xml:space="preserve">акт 30.04.2025</t>
  </si>
  <si>
    <t xml:space="preserve">19.06.2025 № 10/108</t>
  </si>
  <si>
    <t xml:space="preserve">31.07.2025 № 10/89</t>
  </si>
  <si>
    <t xml:space="preserve">31.07.2025 №10/89 (ДЛ)</t>
  </si>
  <si>
    <t xml:space="preserve">акт 19.06.2025 № 10/56</t>
  </si>
  <si>
    <t xml:space="preserve">31.07.2025 (ДЛ)</t>
  </si>
  <si>
    <t xml:space="preserve">15.04.2025 (ЮЛ)</t>
  </si>
  <si>
    <t xml:space="preserve">16.04.2025 (ЮЛ)</t>
  </si>
  <si>
    <t xml:space="preserve">17.03.2025 (ЮЛ)</t>
  </si>
  <si>
    <t xml:space="preserve">25.04.2025 № 02-34-2025</t>
  </si>
  <si>
    <t>14.02.2025-28.02.2025</t>
  </si>
  <si>
    <t>01.01.2022-31.01.2025</t>
  </si>
  <si>
    <t xml:space="preserve">справка
 06.03.2025 
№27-04-1/П/2878
</t>
  </si>
  <si>
    <t xml:space="preserve">нарушение законодательства при предоставлении субсидии на оплату ЖКУ</t>
  </si>
  <si>
    <t xml:space="preserve">12.05.2025-08.07.2025 </t>
  </si>
  <si>
    <t>19.05.2025-15.07.2025</t>
  </si>
  <si>
    <t xml:space="preserve">справка 27.06.2025 
№27-04-1/П/7804
</t>
  </si>
  <si>
    <t xml:space="preserve">справка 10.06.2025 
№27-04-1/П/7078 </t>
  </si>
  <si>
    <r>
      <t xml:space="preserve">нарушение законодательства при предоставлении:
- компенсации расходов на оплату жилого помещения, отопления и освещения сельским перагогам; 
- субсидии на оплату жилого помещения и коммунальных услуг
</t>
    </r>
    <r>
      <rPr>
        <b/>
        <sz val="10"/>
        <rFont val="PT Astra Serif"/>
      </rPr>
      <t/>
    </r>
  </si>
  <si>
    <t xml:space="preserve">нарушение законодательства при предоставлении:
- компенсации расходов на оплату жилого помещения и коммунальных услуг отдельным категориям граждан в Алтайском крае;
- субсидии на оплату жилого помещения и коммунальных услуг.</t>
  </si>
  <si>
    <t>13.05.2025-09.07.2025</t>
  </si>
  <si>
    <t xml:space="preserve">справка 05.06.2025 
№27-04-1/П/6966
</t>
  </si>
  <si>
    <t xml:space="preserve">справка 
03.07.2025
 №27-04-2/П/8047</t>
  </si>
  <si>
    <t xml:space="preserve">подключение к природному газу</t>
  </si>
  <si>
    <t xml:space="preserve">справка 16.06.2025 №27-04-2/П/7225</t>
  </si>
  <si>
    <t xml:space="preserve">справка 
18.06.2025 
№27-04-2/П/7336</t>
  </si>
  <si>
    <t xml:space="preserve">справка 18.06.2025
 № 27-04-2/П/7348
</t>
  </si>
  <si>
    <t xml:space="preserve">в личых делах отсутствуют необходимые документы для предоставления единовременной материальной помощи в соответветствии с действующим законодательством.</t>
  </si>
  <si>
    <t xml:space="preserve">справка 29.04.2025 № 27-04-2/П/5435</t>
  </si>
  <si>
    <t xml:space="preserve">справка 
30.04.2025 
№ 27-04-2/П/5491</t>
  </si>
  <si>
    <t xml:space="preserve">справка 
06.05.2025
№ 27-04-2/П/5600</t>
  </si>
  <si>
    <t xml:space="preserve">01.03.2025 - 20.06.2025</t>
  </si>
  <si>
    <t xml:space="preserve">справка
06.05.2025
 № 27-04-2/П/5598</t>
  </si>
  <si>
    <t xml:space="preserve">справка 
13.05.2025
 № 27-04-2/П/5856</t>
  </si>
  <si>
    <t xml:space="preserve">установлена недоплата ЕДВ</t>
  </si>
  <si>
    <t xml:space="preserve">справка 
13.05.2025 № 27-04-2/П/5850</t>
  </si>
  <si>
    <t xml:space="preserve">справка 19.05.2025 № 27-04-2/П/6154</t>
  </si>
  <si>
    <t xml:space="preserve">справка 
22.05.2025 
№ 27-04-2/П/6303</t>
  </si>
  <si>
    <t xml:space="preserve"> 01.03.2025 - 20.06.2025</t>
  </si>
  <si>
    <t xml:space="preserve">справка 16.06.2025 № 27-04-2/П/7226</t>
  </si>
  <si>
    <t xml:space="preserve">справка 
17.06.2025 
№ 27-04-2/П/7318</t>
  </si>
  <si>
    <t xml:space="preserve">справка 
18.06.2025
 № 27-04-2/П/7351</t>
  </si>
  <si>
    <t xml:space="preserve">справка 18.06.2025 № 27-04-2/П/7354 </t>
  </si>
  <si>
    <t xml:space="preserve">справка 19.06.2025 №27-04-2/П/7398</t>
  </si>
  <si>
    <t xml:space="preserve">справка 
20.06.2025 
№ 27-04-2/П/7495 
</t>
  </si>
  <si>
    <t xml:space="preserve">15.03.2025 - 15.07.2025</t>
  </si>
  <si>
    <t xml:space="preserve">проверка личных дел (выплата первоклассникам Каменский район, Баевкий район, Крутихинский район)</t>
  </si>
  <si>
    <t xml:space="preserve">справка 
02.06.2025 
№ 27-04-3/П/6774, № 27-04-3/П/6752, 27-04-3/П/6761</t>
  </si>
  <si>
    <t xml:space="preserve">справка 11.06.2025 
№ 27-04-3/П/7181
</t>
  </si>
  <si>
    <t xml:space="preserve">справка 02.06.2025 № 27-04-3/П/6760</t>
  </si>
  <si>
    <t xml:space="preserve">справка 11.06.2025 № 27-04-3/П/7173 
</t>
  </si>
  <si>
    <t xml:space="preserve">справка 
11.06.2025 
№ 27-04-3/П/7149</t>
  </si>
  <si>
    <t xml:space="preserve">проверка личных дел (выплата первоклассникам, удостоверение многодетным семьям)</t>
  </si>
  <si>
    <t xml:space="preserve">справка 03.07.2025 № 27-04-3/П/8056</t>
  </si>
  <si>
    <t xml:space="preserve">справка 02.07.2025 № 27-04-3/П/8019</t>
  </si>
  <si>
    <t xml:space="preserve">предосте-режение 21.05.2025</t>
  </si>
  <si>
    <t xml:space="preserve">5000 (ЮЛ)</t>
  </si>
  <si>
    <t xml:space="preserve">акт 23.05.2025</t>
  </si>
  <si>
    <t xml:space="preserve">обеспечить повышение квалификации </t>
  </si>
  <si>
    <t>22.04.2025-23.04.2025</t>
  </si>
  <si>
    <t>13.05.2025-20.05.2025</t>
  </si>
  <si>
    <t xml:space="preserve">с февраля по апрель 2025</t>
  </si>
  <si>
    <t>11.06.2025-16.06.2025</t>
  </si>
  <si>
    <t xml:space="preserve">соблюдение законодательства о противодействии коррупции (о суммах предоставленных мер социальной поддержки гражданам по списку)</t>
  </si>
  <si>
    <t xml:space="preserve">соблюдение трудового законодательства в отношении несовершеннолетних</t>
  </si>
  <si>
    <t>05.06.2025-04.07.2025</t>
  </si>
  <si>
    <t xml:space="preserve">03.07.2025 № 02-48-2025</t>
  </si>
  <si>
    <t xml:space="preserve">нарушения трудового законодательства</t>
  </si>
  <si>
    <t>09.06.2025-20.06.2025</t>
  </si>
  <si>
    <t xml:space="preserve">акт 16.06.2025</t>
  </si>
  <si>
    <t>16.06.2025</t>
  </si>
  <si>
    <t xml:space="preserve">26.06.2025 № 21 </t>
  </si>
  <si>
    <t xml:space="preserve">справка 30.04.2025</t>
  </si>
  <si>
    <t xml:space="preserve">справка 03.06.2025 № 27-04-3/П/6872</t>
  </si>
  <si>
    <t xml:space="preserve">справка 19.02.2025</t>
  </si>
  <si>
    <t xml:space="preserve">справка 11.03.2025 </t>
  </si>
  <si>
    <t xml:space="preserve">справка 11.06.2025</t>
  </si>
  <si>
    <t xml:space="preserve">предоставить информацию о выявлении несовершеннолетних находящихся СОП</t>
  </si>
  <si>
    <t>02.04.2025-24.04.2025</t>
  </si>
  <si>
    <t xml:space="preserve">УТЗН Алтайского края</t>
  </si>
  <si>
    <t xml:space="preserve">30.04.2025 № 2/3-03-2025</t>
  </si>
  <si>
    <t xml:space="preserve">24.04.2025 №06/44 </t>
  </si>
  <si>
    <t xml:space="preserve">24.04.2025 № 06/107</t>
  </si>
  <si>
    <t xml:space="preserve">07.05.2025 № 06/76 </t>
  </si>
  <si>
    <t xml:space="preserve">30.06.2025; 20.03.2026</t>
  </si>
  <si>
    <t xml:space="preserve">07.05.2025 № 06/156 (ЮЛ)  </t>
  </si>
  <si>
    <t xml:space="preserve">06.05.2025 № 02-47-2025</t>
  </si>
  <si>
    <t xml:space="preserve">Минсоцзащита АК  (КРО)</t>
  </si>
  <si>
    <t>28.03.2025-18.04.2025</t>
  </si>
  <si>
    <t xml:space="preserve">05.05.2025 №02-44-2025/Прдп140-25-20010029</t>
  </si>
  <si>
    <t xml:space="preserve">нарушения санитарных требований и требований пожарной безопасности</t>
  </si>
  <si>
    <t xml:space="preserve">10000 (ЮЛ); 5000 (ДЛ)</t>
  </si>
  <si>
    <t>13.05.2025</t>
  </si>
  <si>
    <t xml:space="preserve">15.05.2025 № 02-47-2025</t>
  </si>
  <si>
    <t xml:space="preserve">13.05.2025 №10/68 (ЮЛ); 13.05.2025 (ДЛ)</t>
  </si>
  <si>
    <t xml:space="preserve">15.04.2025 №10/54</t>
  </si>
  <si>
    <t xml:space="preserve">01.09.2025; 01.12.2026</t>
  </si>
  <si>
    <t xml:space="preserve">06.10.2025; 15.01.2026</t>
  </si>
  <si>
    <t xml:space="preserve">27.06.2025 № 02-48-2025</t>
  </si>
  <si>
    <t xml:space="preserve">нарушения законодательствав о защите прав и интересов несовершеннолетних</t>
  </si>
  <si>
    <t xml:space="preserve">29.07.2025 № 104/9/916</t>
  </si>
  <si>
    <t xml:space="preserve">29.07.2025 № 104/9/901</t>
  </si>
  <si>
    <t xml:space="preserve">профилакти совершения повторных правонарушений</t>
  </si>
  <si>
    <t xml:space="preserve">Счетна палата АК</t>
  </si>
  <si>
    <t>2015-2024</t>
  </si>
  <si>
    <t xml:space="preserve">использование средств краевого бюджета на поддержку семей с детьми</t>
  </si>
  <si>
    <t>01.07.2025-01.08.2025</t>
  </si>
  <si>
    <t xml:space="preserve">соблюдение гарантий участников СВО и членов их семей в сфере трудовых отношений</t>
  </si>
  <si>
    <t>июль</t>
  </si>
  <si>
    <t xml:space="preserve">представить информацию о причинах совершения преступлений несовершеннолетними</t>
  </si>
  <si>
    <t>25.07.2025-02.09.2025</t>
  </si>
  <si>
    <t>08.07.2025-28.07.2025</t>
  </si>
  <si>
    <t xml:space="preserve">08.07.2025 № 02-48-2025</t>
  </si>
  <si>
    <t xml:space="preserve">нарушения требований законодательства о социальном обслуживании</t>
  </si>
  <si>
    <t xml:space="preserve">соблюдение прав граждан, страдающих почечной недостаточностью</t>
  </si>
  <si>
    <t xml:space="preserve">Прокуратура Солтонского района</t>
  </si>
  <si>
    <t xml:space="preserve">по обращению гр. Е.А.Н.</t>
  </si>
  <si>
    <t xml:space="preserve">Заринская межрайонная  прокуратура</t>
  </si>
  <si>
    <t xml:space="preserve">соблюдение прав на получение социальных гарантий и мер поддержки участников СВО и членов их семей, расходование бюджетных средств на эти цели</t>
  </si>
  <si>
    <t xml:space="preserve">Прокуратура Крутихинского района</t>
  </si>
  <si>
    <t xml:space="preserve">Каменская межрайонная  прокуратура</t>
  </si>
  <si>
    <t xml:space="preserve">Прокуратура Косихинского района</t>
  </si>
  <si>
    <t>август</t>
  </si>
  <si>
    <t xml:space="preserve">представить информацию в отношении гр. Д.М.А.</t>
  </si>
  <si>
    <t xml:space="preserve">по обращению гр. О.Г.В.</t>
  </si>
  <si>
    <t xml:space="preserve">по обращению гр. С.М.В.</t>
  </si>
  <si>
    <t xml:space="preserve">исполнение законодательства о труде и занятости</t>
  </si>
  <si>
    <t xml:space="preserve">социальные контракты более 300,0 тыс. руб.</t>
  </si>
  <si>
    <t>08.08.2025-19.08.2025</t>
  </si>
  <si>
    <t xml:space="preserve">предоставить дело гр. К.А.В.</t>
  </si>
  <si>
    <t xml:space="preserve">по обращению гр. В.Ю.В.</t>
  </si>
  <si>
    <t xml:space="preserve">по обращению гр. Т.А.И.</t>
  </si>
  <si>
    <t>28.07.2025-25.08.2025</t>
  </si>
  <si>
    <t xml:space="preserve">исполнение законодательства о занятости несовершеннолетних, трудового законодательства</t>
  </si>
  <si>
    <t xml:space="preserve">акт 07.07.2025</t>
  </si>
  <si>
    <t xml:space="preserve">исполнение законодательства о государственном оборонном заказе</t>
  </si>
  <si>
    <t xml:space="preserve">Прокуратура г.Новоалтайска</t>
  </si>
  <si>
    <t>13.08.2025-26.08.2025</t>
  </si>
  <si>
    <t xml:space="preserve">акт 14.08.2025</t>
  </si>
  <si>
    <t>01.08.2025-14.08.2025</t>
  </si>
  <si>
    <t>15.08.2025-13.09.2025</t>
  </si>
  <si>
    <t>19.08.2025-02.09.2025</t>
  </si>
  <si>
    <t>18.08.2025-20.08.2025</t>
  </si>
  <si>
    <t>19.08.2025-21.08.2025</t>
  </si>
  <si>
    <t xml:space="preserve">21.08.2025 № 2508</t>
  </si>
  <si>
    <t>27.08.2025-17.09.2025</t>
  </si>
  <si>
    <t xml:space="preserve">18.08.2025 № 02-55</t>
  </si>
  <si>
    <t xml:space="preserve">нарушение жилищного законодательства</t>
  </si>
  <si>
    <t xml:space="preserve">соблюдение антикоррупционного законодательства</t>
  </si>
  <si>
    <t xml:space="preserve">по обращению гр. Д.А.Н.</t>
  </si>
  <si>
    <t xml:space="preserve">26.08.2025 № 13/4-54</t>
  </si>
  <si>
    <t xml:space="preserve">акт 26.08.2025 № 13/4-30</t>
  </si>
  <si>
    <t xml:space="preserve">по обращению гр. О.Л.И.</t>
  </si>
  <si>
    <t xml:space="preserve">соблюдение жилищного законодательства </t>
  </si>
  <si>
    <t xml:space="preserve">по обращению гр. М.А.М.</t>
  </si>
  <si>
    <t>15.09.2025-26.09.2025</t>
  </si>
  <si>
    <t xml:space="preserve">по обращению гр. С.В.В.</t>
  </si>
  <si>
    <t xml:space="preserve">по обращению гр. З.К.В.</t>
  </si>
  <si>
    <t>01.12.2024-25.08.2025</t>
  </si>
  <si>
    <t>сентябрь</t>
  </si>
  <si>
    <t xml:space="preserve">по обращению гр. П.Д.В.</t>
  </si>
  <si>
    <t xml:space="preserve">освоение выделенных денежных средств (социальные контрокты)</t>
  </si>
  <si>
    <t xml:space="preserve">предоставить информацию по получателям социальных контрактов свыше 250 тыс. руб.</t>
  </si>
  <si>
    <t xml:space="preserve">жалобы работников сети магазинов "Ярче"</t>
  </si>
  <si>
    <t xml:space="preserve">по обращению гр. Л.Н.А.</t>
  </si>
  <si>
    <t xml:space="preserve">по обращению гр. И.В.Н.</t>
  </si>
  <si>
    <t xml:space="preserve">по обращению гр. В.Р.А.</t>
  </si>
  <si>
    <t>15.09.2025-22.09.2025</t>
  </si>
  <si>
    <t xml:space="preserve">соблюдение законодательства при расходовании бюджетных средств в рамках проекта "Содействие занятости" (профессиональное обучение)</t>
  </si>
  <si>
    <t>17.09.2025-17.10.2025</t>
  </si>
  <si>
    <t xml:space="preserve">по обращению гр. О.О.Н.</t>
  </si>
  <si>
    <t>04.07.2025-17.07.2025</t>
  </si>
  <si>
    <t>14.07.2025-25.07.2025</t>
  </si>
  <si>
    <t xml:space="preserve">24.07.2025 № 48 (ДЛ); 24.07.2025 № 47 (ЮЛ)</t>
  </si>
  <si>
    <t xml:space="preserve">12500 (ДЛ)</t>
  </si>
  <si>
    <t xml:space="preserve">акт 24.07.2025</t>
  </si>
  <si>
    <t>18.08.2025-29.08.2025</t>
  </si>
  <si>
    <t>01.01.2024-01.08.2025</t>
  </si>
  <si>
    <t>17.07.2025-18.08.2025</t>
  </si>
  <si>
    <t>01.01.2024-30.06.2025</t>
  </si>
  <si>
    <t>01.01.2024-01.07.2025</t>
  </si>
  <si>
    <t>01.09.2025-12.09.2025</t>
  </si>
  <si>
    <t>01.01.2024-01.09.2025</t>
  </si>
  <si>
    <t xml:space="preserve">акт 22.08.2025</t>
  </si>
  <si>
    <t xml:space="preserve">предоставление гос. услуг (ЕДК, оплата ЖКУ, компесации пед. работникам, кап. ремот)</t>
  </si>
  <si>
    <t xml:space="preserve">назначение ежегодной денежной выплаты "Почетный донор России"</t>
  </si>
  <si>
    <t>01.07.2025-30.09.2025</t>
  </si>
  <si>
    <t>18.06.2025-02.07.2025</t>
  </si>
  <si>
    <t xml:space="preserve">акт 02.07.2025</t>
  </si>
  <si>
    <t xml:space="preserve">02.07.2025 № 13/6-57</t>
  </si>
  <si>
    <t xml:space="preserve">акт 03.07.2025</t>
  </si>
  <si>
    <t xml:space="preserve">предоставление ежегодной выплаты на школьные нужды</t>
  </si>
  <si>
    <t>рейд</t>
  </si>
  <si>
    <t xml:space="preserve">19.09.2025 №2509/012-22/239-П/ПВП</t>
  </si>
  <si>
    <t>08.09.2025-19.09.2025</t>
  </si>
  <si>
    <t xml:space="preserve">акт 19.09.2025</t>
  </si>
  <si>
    <t xml:space="preserve">10.07.2025 № 5/297 (ЮЛ); 10.07.2025 № 7/298 (ДЛ); 04.09.2025 № 05/395 (ДЛ)</t>
  </si>
  <si>
    <t xml:space="preserve">14.07.2025; 04.09.2025</t>
  </si>
  <si>
    <t xml:space="preserve">по обращению гр. Р.А.К.</t>
  </si>
  <si>
    <t>26.04.2023-31.10.2023</t>
  </si>
  <si>
    <t>2022-2023</t>
  </si>
  <si>
    <t>01.01.2025-31.08.2025</t>
  </si>
  <si>
    <t xml:space="preserve">проверка личных дел по присвоению звания "Ветеран труда" и "Ветеран труда АК"</t>
  </si>
  <si>
    <t>октябрь</t>
  </si>
  <si>
    <t xml:space="preserve">устранение нарушений выявленных инспекцией госфинконтроля АК</t>
  </si>
  <si>
    <t xml:space="preserve">обеспечение противопожарной защищенности мест проживания семей, находящихся в социально-опасном положении </t>
  </si>
  <si>
    <t>12.09.2025-10.10.2025</t>
  </si>
  <si>
    <t xml:space="preserve">соблюдение законодательства о противодействии коррупции</t>
  </si>
  <si>
    <t xml:space="preserve">акт 23.09.2025</t>
  </si>
  <si>
    <t xml:space="preserve">справка 28.07.2025 </t>
  </si>
  <si>
    <t>27-04-2/П/11440</t>
  </si>
  <si>
    <t xml:space="preserve">по обращению гр. С.К.И.</t>
  </si>
  <si>
    <t>17.09.2025-10.10.2025</t>
  </si>
  <si>
    <t xml:space="preserve">соблюдениие законодательства при реализации национального проекта "Демография", регионального проекта "Содействие занятости"</t>
  </si>
  <si>
    <t xml:space="preserve">по обращению гр. А.С.В.</t>
  </si>
  <si>
    <t xml:space="preserve">26.06.2025 №02-46-2025</t>
  </si>
  <si>
    <t xml:space="preserve">10.06.2025 №02-19-2025</t>
  </si>
  <si>
    <t>01.01.2024-15.07.2025</t>
  </si>
  <si>
    <t xml:space="preserve">июнь-июль 2025</t>
  </si>
  <si>
    <t xml:space="preserve">предоставить информацию о соблюдении работодателями Закона "О занятости"</t>
  </si>
  <si>
    <t xml:space="preserve">предоставить информацию о нарушении трудовых прав участников СВО</t>
  </si>
  <si>
    <t xml:space="preserve">предоставить информацию о принятии решений об отказе в оказании МСП участникам СВО и членам их семей</t>
  </si>
  <si>
    <t xml:space="preserve">по обращению гр. К.Е.А.</t>
  </si>
  <si>
    <t xml:space="preserve">предоставить сведения о содействии в трудоустройстве несовершеннолетних, состоящих на профилактических учетах</t>
  </si>
  <si>
    <t xml:space="preserve">предоставить информацию о содействии в трудоустройстве участиникам СВО (г.Славгород)</t>
  </si>
  <si>
    <t xml:space="preserve">предоставить информацию о содействии в трудоустройстве участиникам СВО (г.Яровое)</t>
  </si>
  <si>
    <t xml:space="preserve">предоставить информацию о трудоустроенных инвалидах (г.Славгород)</t>
  </si>
  <si>
    <t xml:space="preserve">предоставить информацию о трудоустроенных инвалидах (г. Яровое)</t>
  </si>
  <si>
    <t>16.09.2025-30.09.2025</t>
  </si>
  <si>
    <t xml:space="preserve">по обращению гр. П.Н.А.</t>
  </si>
  <si>
    <t xml:space="preserve">предоставить информацию об организации профессионального обучения</t>
  </si>
  <si>
    <t xml:space="preserve">предоставить информацию об обращении уволенных работников МУП "Теплосбыт" в ЦЗН</t>
  </si>
  <si>
    <t xml:space="preserve">услуги по образованию в рамках предоставленных грантов в форме субсидий на организацию профессионального обучения</t>
  </si>
  <si>
    <t>01.07.2025-30.07.2025</t>
  </si>
  <si>
    <t xml:space="preserve">Прокуратура г.Белокуриха</t>
  </si>
  <si>
    <t>01.07.2025-29.09.2025</t>
  </si>
  <si>
    <t xml:space="preserve">порядок рассмотрения обращений граждан</t>
  </si>
  <si>
    <t>04.07.202-06.08.2025</t>
  </si>
  <si>
    <t xml:space="preserve">справка от 06.08.2025 № 9583</t>
  </si>
  <si>
    <t xml:space="preserve">неполный пакет документов</t>
  </si>
  <si>
    <t xml:space="preserve">проверка предписания от 12.09.2025</t>
  </si>
  <si>
    <t xml:space="preserve">акт 05.08.2025</t>
  </si>
  <si>
    <t xml:space="preserve">акт 06.08.2025</t>
  </si>
  <si>
    <t>Росприроднадзор</t>
  </si>
  <si>
    <t xml:space="preserve">предосте-режение 25.08.2025</t>
  </si>
  <si>
    <t xml:space="preserve"> обеспечить постановку на государственный учет объекта, оказывающего негативное воздействие на окружающую среду</t>
  </si>
  <si>
    <t xml:space="preserve">30.06.2025 №02-02-2025</t>
  </si>
  <si>
    <t xml:space="preserve">17.07.2025 №02/1-01-2025</t>
  </si>
  <si>
    <t xml:space="preserve">по обращению гр. Ш.Т.М.</t>
  </si>
  <si>
    <t xml:space="preserve">за 8 мес. 2025</t>
  </si>
  <si>
    <t xml:space="preserve">июль 2025</t>
  </si>
  <si>
    <t>17.09.2025-30.09.2025</t>
  </si>
  <si>
    <t xml:space="preserve">соблюдение законодательства в сфере занятости населения</t>
  </si>
  <si>
    <t xml:space="preserve">август 2025</t>
  </si>
  <si>
    <t xml:space="preserve">профилактика правонарушений среди лиц СВО</t>
  </si>
  <si>
    <t xml:space="preserve">18.08.2025 № 02-48-2025</t>
  </si>
  <si>
    <t xml:space="preserve">по обращению гр. И.Н.А.</t>
  </si>
  <si>
    <t xml:space="preserve">по обращению гр. Д.О.Ю.</t>
  </si>
  <si>
    <t xml:space="preserve">по обращению гр. П.С.А.</t>
  </si>
  <si>
    <t>15.07.2025-28.07.2025</t>
  </si>
  <si>
    <t xml:space="preserve">справка 17.06.2025 №27-04-2/П/7305</t>
  </si>
  <si>
    <t xml:space="preserve">до 20.08.2025</t>
  </si>
  <si>
    <t xml:space="preserve">06.08.2025 № 02-45-2025</t>
  </si>
  <si>
    <t>2013-2016</t>
  </si>
  <si>
    <t xml:space="preserve">нарушения устранены в ходе проверки</t>
  </si>
  <si>
    <t xml:space="preserve">тестирование ЕДК (от 26.08.2025 № 27-04-5/П/10494)</t>
  </si>
  <si>
    <t xml:space="preserve">тестирование ЕДК (от 30.07.205 № 27-04-5/П/9262)</t>
  </si>
  <si>
    <t>28.07.2025</t>
  </si>
  <si>
    <t xml:space="preserve">соблюдение законодательства в сфере организации доступного и безопасного отдыха детей</t>
  </si>
  <si>
    <t>04.08.2025</t>
  </si>
  <si>
    <t xml:space="preserve">соблюдение законодательства в сфере ЖКХ</t>
  </si>
  <si>
    <t>14.08.2025</t>
  </si>
  <si>
    <t>18.08.2025</t>
  </si>
  <si>
    <t xml:space="preserve">по обращению гр. Ш.Д.С.</t>
  </si>
  <si>
    <t xml:space="preserve">соблюдение законодательства при обращении с отходами 1 и 2 класса опасности</t>
  </si>
  <si>
    <t>01.09.2025</t>
  </si>
  <si>
    <t xml:space="preserve">01.09.2025 № 028-02-2025</t>
  </si>
  <si>
    <t>22.09.20025</t>
  </si>
  <si>
    <t xml:space="preserve">по обращению гр. К.А.А.</t>
  </si>
  <si>
    <t>01.10.2025</t>
  </si>
  <si>
    <t xml:space="preserve">нарушение по оформлению договора</t>
  </si>
  <si>
    <t xml:space="preserve">нарушение федерального законодательства</t>
  </si>
  <si>
    <t xml:space="preserve">соблюдение требований пожарной безопасности</t>
  </si>
  <si>
    <t xml:space="preserve">по обращению гр. Д.М.А.</t>
  </si>
  <si>
    <t xml:space="preserve">по вопросам выдачи справки о признании семьи малоимущей и выдачи уведомления о назначении государственной социальной стипендии</t>
  </si>
  <si>
    <t xml:space="preserve">справка 03.09.2025</t>
  </si>
  <si>
    <t>05.08.2025-17.09.2025</t>
  </si>
  <si>
    <t xml:space="preserve">акт 02.09.2025</t>
  </si>
  <si>
    <t xml:space="preserve">нарушения требований пожарной безопасности (ул. Чапаева, 58/1)</t>
  </si>
  <si>
    <t xml:space="preserve">нарушения требований пожарной безопасности (ул. Гагарина, 27)</t>
  </si>
  <si>
    <t xml:space="preserve">акт 18.09.2025</t>
  </si>
  <si>
    <t xml:space="preserve">26.06.2025 № 02-26-2025</t>
  </si>
  <si>
    <t>11.06.2025-04.07.2025</t>
  </si>
  <si>
    <t xml:space="preserve">предосте-режение 23.09.2025</t>
  </si>
  <si>
    <t>02.07.2025-22.07.2025</t>
  </si>
  <si>
    <t xml:space="preserve">20.08.2025 №06/361 (ЮЛ)</t>
  </si>
  <si>
    <t xml:space="preserve">22.07.2025 № 06/85, №05/337</t>
  </si>
  <si>
    <t xml:space="preserve">22.07.2026; 26.08.2025</t>
  </si>
  <si>
    <t xml:space="preserve">07.08.2025 № 07/173; 20.08.2025 № 06/185</t>
  </si>
  <si>
    <t xml:space="preserve">22.07.2025 № 06/213</t>
  </si>
  <si>
    <t xml:space="preserve">акт 07.02.2025</t>
  </si>
  <si>
    <t>01.07.2025-12.07.2025</t>
  </si>
  <si>
    <t xml:space="preserve">акт 12.02.2025</t>
  </si>
  <si>
    <t>27.08.2025-09.09.2025</t>
  </si>
  <si>
    <t xml:space="preserve"> 09.09.2025 №10/171</t>
  </si>
  <si>
    <t xml:space="preserve">акт 09.09.2025</t>
  </si>
  <si>
    <t xml:space="preserve">акт 21.08.2025</t>
  </si>
  <si>
    <t>справка</t>
  </si>
  <si>
    <t xml:space="preserve">провести учебу и запросить сведения о регистрации гражданина по месту жительства</t>
  </si>
  <si>
    <t>Ространснадзор</t>
  </si>
  <si>
    <t xml:space="preserve">акт 04.04.2025</t>
  </si>
  <si>
    <t xml:space="preserve">нарушения по заполнению путевых листов</t>
  </si>
  <si>
    <t xml:space="preserve">предосте-режение 07.04.2025</t>
  </si>
  <si>
    <t xml:space="preserve">обеспечить оформление путевых листов в соответствии с законодательством</t>
  </si>
  <si>
    <t xml:space="preserve">26.09.2025 № 02-17-2025</t>
  </si>
  <si>
    <t xml:space="preserve">нарушения законодательства в области предоставления гос. услуг</t>
  </si>
  <si>
    <t xml:space="preserve">акт 20.02.2025</t>
  </si>
  <si>
    <t>07.07.2025-18.07.2025</t>
  </si>
  <si>
    <t xml:space="preserve">акт 17.07.2025</t>
  </si>
  <si>
    <t xml:space="preserve">акт 17.07.2025 №2507/006-22/200-П/АВП</t>
  </si>
  <si>
    <t xml:space="preserve">17.07.2025 №2507/006-22/200-П/ПВП</t>
  </si>
  <si>
    <t xml:space="preserve">01.09.2025 № 30 (ДЛ); 01.09.2025 № 31 (ЮЛ)</t>
  </si>
  <si>
    <t xml:space="preserve">предупреж-дение (ДЛ); предупреж-дение (ЮЛ)</t>
  </si>
  <si>
    <t xml:space="preserve">акт 29.08.2025</t>
  </si>
  <si>
    <t>22.07.2025-10.09.2025</t>
  </si>
  <si>
    <t xml:space="preserve">справка 10.09.2025 № 27-04-2/П/11006</t>
  </si>
  <si>
    <t>01.07.2025-11.07.2025</t>
  </si>
  <si>
    <t xml:space="preserve">акт 05.09.2025</t>
  </si>
  <si>
    <t>15.09.2025-30.09.2025</t>
  </si>
  <si>
    <t xml:space="preserve">акт 30.09.2025</t>
  </si>
  <si>
    <t>21.07.2025-15.08.2025</t>
  </si>
  <si>
    <t xml:space="preserve">акт 15.08.2025</t>
  </si>
  <si>
    <t>08.09.2025-30.09.2025</t>
  </si>
  <si>
    <t xml:space="preserve">04.08.2025 № 61 (ДЛ)</t>
  </si>
  <si>
    <t xml:space="preserve"> о получении гр. С.К.А мер социальной поддержки</t>
  </si>
  <si>
    <t xml:space="preserve">19.09.2025 АЧ № 013780</t>
  </si>
  <si>
    <t>18.09.2025-16.10.2025</t>
  </si>
  <si>
    <t xml:space="preserve">исполнение законодательства о занятости населения, трудового законодательства, о социальном обеспечении населения</t>
  </si>
  <si>
    <t xml:space="preserve">предосте-режение 05.03.2025</t>
  </si>
  <si>
    <t xml:space="preserve">акт 17.03.2025</t>
  </si>
  <si>
    <t xml:space="preserve">акт 26.09.2025</t>
  </si>
  <si>
    <t xml:space="preserve">26.09.25 №2509/012-22/243-П/ПВП</t>
  </si>
  <si>
    <t xml:space="preserve">предосте-режение 14.03.2025</t>
  </si>
  <si>
    <t xml:space="preserve">предосте-режение 16.09.2025</t>
  </si>
  <si>
    <t xml:space="preserve">предосте-режение 21.01.2025</t>
  </si>
  <si>
    <t>Ростехнадзор</t>
  </si>
  <si>
    <t xml:space="preserve">предосте-режение 05.05.2025</t>
  </si>
  <si>
    <t xml:space="preserve">организовать проверку знаний правил работы в электроустановках электротехнического персонала</t>
  </si>
  <si>
    <t xml:space="preserve">предосте-режение 09.09.2025</t>
  </si>
  <si>
    <t>04.07.2025-07.07.2025</t>
  </si>
  <si>
    <t xml:space="preserve">04.07.2025 №02-72-2025/200</t>
  </si>
  <si>
    <t xml:space="preserve">01.07.2025 №02/6-02-2025</t>
  </si>
  <si>
    <t xml:space="preserve">предосте-режение 21.03.2025</t>
  </si>
  <si>
    <t xml:space="preserve">Прокуратура Тальменсколго района</t>
  </si>
  <si>
    <t>11.08.2025-14.08.2025</t>
  </si>
  <si>
    <t xml:space="preserve">справка 14.08.2025</t>
  </si>
  <si>
    <t xml:space="preserve">заменить мебель в процедурном кабинете, уеомплектовать учреждение мед. аптечками, ТСР индивидуального пользования подписать в соответствии с ИПРа</t>
  </si>
  <si>
    <t xml:space="preserve">акт 27.08.2025, 28.08.2025</t>
  </si>
  <si>
    <t xml:space="preserve">провести акредитацию старшей медсестры, организовать СМЭВ, поменять мебель в процедурном кабинете, повысить квалификацию поваров, провести тарирование весов, ТСР индивидуального пользования подписать в соответствии с ИПРа</t>
  </si>
  <si>
    <t xml:space="preserve">исполнение требований законодательства о защите прав инвалидов</t>
  </si>
  <si>
    <t xml:space="preserve">по обращению гр. М.Л.Е.</t>
  </si>
  <si>
    <t xml:space="preserve">исполнение законодательства при оказании медицинской, в том числе паллиативной, помощи несовершеннолетним</t>
  </si>
  <si>
    <t>24.06.2025-20.08.2025</t>
  </si>
  <si>
    <t>11.07.2025-15.07.2025</t>
  </si>
  <si>
    <t xml:space="preserve">справка 20.08.2025</t>
  </si>
  <si>
    <t xml:space="preserve">справка 15.09.2025</t>
  </si>
  <si>
    <t xml:space="preserve">опека (попечительство)</t>
  </si>
  <si>
    <t xml:space="preserve">нарушения в оформлении документов</t>
  </si>
  <si>
    <t xml:space="preserve"> Росприроднадзор</t>
  </si>
  <si>
    <t xml:space="preserve">предосте-режение 16.05.2025</t>
  </si>
  <si>
    <t xml:space="preserve">предосте-режение 15.08.2025</t>
  </si>
  <si>
    <t xml:space="preserve">обеспечить представление декларации о плате за негативное воздействие на окружающую среду</t>
  </si>
  <si>
    <t>01.08.2025-30.09.2025</t>
  </si>
  <si>
    <t xml:space="preserve">03.10.2025 №185 (ЮЛ)</t>
  </si>
  <si>
    <t xml:space="preserve">23.07.2025 № УИД 22МS0042-01-2025-001340-20</t>
  </si>
  <si>
    <t>январь</t>
  </si>
  <si>
    <t xml:space="preserve">рассмотрение дела об административном правоарушении</t>
  </si>
  <si>
    <t xml:space="preserve">непредоставление в указанный срок сведений по запросу ОСФР по АК</t>
  </si>
  <si>
    <t>03.04.2025-16.04.2025</t>
  </si>
  <si>
    <t xml:space="preserve">не состоялся (Распоряжение управления имущественных отношений АК (адрес не принадлежит объекту)</t>
  </si>
  <si>
    <t xml:space="preserve">10.10.2025; 10.10.2026</t>
  </si>
  <si>
    <t xml:space="preserve">предосте-режение 19.02.2025</t>
  </si>
  <si>
    <t xml:space="preserve">не передача информации в ГАИС "ЭРА-ГЛОНАСС"</t>
  </si>
  <si>
    <t xml:space="preserve">не представлена декларация о плате за негативное воздействие на окружающую среду</t>
  </si>
  <si>
    <t xml:space="preserve">предосте-режение 13.05.2025</t>
  </si>
  <si>
    <t xml:space="preserve">информирование об обязательных требованиях дорожного движения </t>
  </si>
  <si>
    <t xml:space="preserve">протест от 19.05.2025 № 02-54д</t>
  </si>
  <si>
    <t xml:space="preserve">справка 10.07.2025</t>
  </si>
  <si>
    <t xml:space="preserve">предосте-режение 23.05.2025</t>
  </si>
  <si>
    <t xml:space="preserve">информирование об обязательных требованиях дорожного движения</t>
  </si>
  <si>
    <t xml:space="preserve">18.07.2025 №31 (ЮЛ)</t>
  </si>
  <si>
    <t xml:space="preserve">10.07.2025 №10/130</t>
  </si>
  <si>
    <t xml:space="preserve">11.08.2025 № 22МS0094 (ЮЛ)</t>
  </si>
  <si>
    <t xml:space="preserve">10.09.2025 (ЮЛ)</t>
  </si>
  <si>
    <t xml:space="preserve">нарушения санитарных требований (предписание не выполненно в полном объеме)</t>
  </si>
  <si>
    <t xml:space="preserve">06.08.2025 № 10/152</t>
  </si>
  <si>
    <t xml:space="preserve">акт 06.08.2025 № 10/73</t>
  </si>
  <si>
    <t>01.07.2025-06.08.2025</t>
  </si>
  <si>
    <t xml:space="preserve">05.09.2025 (ЮЛ)</t>
  </si>
  <si>
    <t xml:space="preserve">09.09.2025 №10/98 (ЮЛ)</t>
  </si>
  <si>
    <t>1</t>
  </si>
  <si>
    <t xml:space="preserve">18.08.2025 №02-48-2025</t>
  </si>
  <si>
    <t xml:space="preserve">11.09.2025 №02-48-2025-</t>
  </si>
  <si>
    <t>31.09.2025</t>
  </si>
  <si>
    <t xml:space="preserve">проверка предписания от 06.09.2025</t>
  </si>
  <si>
    <t xml:space="preserve">предоставление гос. услуг  в сфере опеки не в соответствии с административными регламентами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</si>
</sst>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31">
    <font>
      <name val="Arial Cyr"/>
      <sz val="10.000000"/>
    </font>
    <font>
      <name val="Arial Cyr"/>
      <sz val="8.000000"/>
    </font>
    <font>
      <name val="Arial Cyr"/>
      <sz val="10.000000"/>
    </font>
    <font>
      <name val="Tahoma"/>
      <color/>
      <sz val="9.000000"/>
    </font>
    <font>
      <name val="Tahoma"/>
      <b/>
      <color/>
      <sz val="9.000000"/>
    </font>
    <font>
      <name val="PT Astra Serif"/>
      <sz val="10.000000"/>
    </font>
    <font>
      <name val="PT Astra Serif"/>
      <sz val="9.000000"/>
    </font>
    <font>
      <name val="PT Astra Serif"/>
      <b/>
      <i/>
      <sz val="16.000000"/>
    </font>
    <font>
      <name val="PT Astra Serif"/>
      <sz val="16.000000"/>
    </font>
    <font>
      <name val="PT Astra Serif"/>
      <b/>
      <i/>
      <sz val="14.000000"/>
    </font>
    <font>
      <name val="PT Astra Serif"/>
      <sz val="11.000000"/>
    </font>
    <font>
      <name val="PT Astra Serif"/>
      <b/>
      <i/>
      <sz val="11.000000"/>
    </font>
    <font>
      <name val="PT Astra Serif"/>
      <color indexed="64"/>
      <sz val="11.000000"/>
    </font>
    <font>
      <name val="PT Astra Serif"/>
      <sz val="12.000000"/>
    </font>
    <font>
      <name val="PT Astra Serif"/>
      <b/>
      <sz val="14.000000"/>
    </font>
    <font>
      <name val="PT Astra Serif"/>
      <color theme="1"/>
      <sz val="11.000000"/>
    </font>
    <font>
      <name val="PT Astra Serif"/>
      <sz val="14.000000"/>
    </font>
    <font>
      <name val="PT Astra Serif"/>
      <sz val="13.000000"/>
    </font>
    <font>
      <name val="PT Astra Serif"/>
      <color indexed="2"/>
      <sz val="11.000000"/>
    </font>
    <font>
      <name val="PT Astra Serif"/>
      <sz val="11.500000"/>
    </font>
    <font>
      <name val="PT Astra Serif"/>
      <b/>
      <sz val="12.000000"/>
    </font>
    <font>
      <name val="PT Astra Serif"/>
      <sz val="13.500000"/>
    </font>
    <font>
      <name val="PT Astra Serif"/>
      <b/>
      <sz val="18.000000"/>
    </font>
    <font>
      <name val="PT Astra Serif"/>
      <sz val="18.000000"/>
    </font>
    <font>
      <name val="PT Astra Serif"/>
      <b/>
      <sz val="13.500000"/>
    </font>
    <font>
      <name val="PT Astra Serif"/>
      <b/>
      <i/>
      <sz val="13.500000"/>
    </font>
    <font>
      <name val="PT Astra Serif"/>
      <b/>
      <sz val="16.000000"/>
    </font>
    <font>
      <name val="PT Astra Serif"/>
      <b/>
      <i/>
      <sz val="12.000000"/>
    </font>
    <font>
      <name val="PT Astra Serif"/>
      <b/>
      <sz val="10.000000"/>
    </font>
    <font>
      <name val="PT Astra Serif"/>
      <b/>
      <sz val="11.000000"/>
    </font>
    <font>
      <name val="Arial Cyr"/>
      <sz val="11.000000"/>
    </font>
  </fonts>
  <fills count="4">
    <fill>
      <patternFill patternType="none"/>
    </fill>
    <fill>
      <patternFill patternType="gray125"/>
    </fill>
    <fill>
      <patternFill patternType="solid">
        <fgColor theme="0"/>
        <bgColor/>
      </patternFill>
    </fill>
    <fill>
      <patternFill patternType="solid">
        <fgColor indexed="5"/>
        <bgColor/>
      </patternFill>
    </fill>
  </fills>
  <borders count="71">
    <border>
      <left/>
      <right/>
      <top/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 style="medium">
        <color/>
      </top>
      <bottom style="thin">
        <color/>
      </bottom>
      <diagonal/>
    </border>
    <border>
      <left style="thin">
        <color/>
      </left>
      <right/>
      <top style="medium">
        <color/>
      </top>
      <bottom/>
      <diagonal/>
    </border>
    <border>
      <left style="thin">
        <color/>
      </left>
      <right style="medium">
        <color/>
      </right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 style="thin">
        <color/>
      </left>
      <right/>
      <top style="medium">
        <color/>
      </top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 style="medium">
        <color/>
      </bottom>
      <diagonal/>
    </border>
    <border>
      <left style="medium">
        <color/>
      </left>
      <right style="thin">
        <color/>
      </right>
      <top style="thin">
        <color/>
      </top>
      <bottom style="thin">
        <color/>
      </bottom>
      <diagonal/>
    </border>
    <border>
      <left style="medium">
        <color/>
      </left>
      <right style="thin">
        <color/>
      </right>
      <top style="thin">
        <color/>
      </top>
      <bottom style="medium">
        <color/>
      </bottom>
      <diagonal/>
    </border>
    <border>
      <left style="thin">
        <color/>
      </left>
      <right style="medium">
        <color/>
      </right>
      <top style="thin">
        <color/>
      </top>
      <bottom style="medium">
        <color/>
      </bottom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 style="thin">
        <color/>
      </left>
      <right style="medium">
        <color/>
      </right>
      <top style="thin">
        <color/>
      </top>
      <bottom/>
      <diagonal/>
    </border>
    <border>
      <left style="medium">
        <color/>
      </left>
      <right style="thin">
        <color/>
      </right>
      <top style="medium">
        <color/>
      </top>
      <bottom style="thin">
        <color/>
      </bottom>
      <diagonal/>
    </border>
    <border>
      <left style="thin">
        <color/>
      </left>
      <right style="medium">
        <color/>
      </right>
      <top style="medium">
        <color/>
      </top>
      <bottom style="thin">
        <color/>
      </bottom>
      <diagonal/>
    </border>
    <border>
      <left style="medium">
        <color/>
      </left>
      <right style="thin">
        <color/>
      </right>
      <top style="thin">
        <color/>
      </top>
      <bottom/>
      <diagonal/>
    </border>
    <border>
      <left style="thin">
        <color/>
      </left>
      <right style="medium">
        <color/>
      </right>
      <top style="medium">
        <color/>
      </top>
      <bottom/>
      <diagonal/>
    </border>
    <border>
      <left style="thin">
        <color/>
      </left>
      <right/>
      <top style="thin">
        <color/>
      </top>
      <bottom/>
      <diagonal/>
    </border>
    <border>
      <left style="thin">
        <color/>
      </left>
      <right/>
      <top style="thin">
        <color/>
      </top>
      <bottom style="medium">
        <color/>
      </bottom>
      <diagonal/>
    </border>
    <border>
      <left style="thin">
        <color/>
      </left>
      <right style="thin">
        <color/>
      </right>
      <top/>
      <bottom style="medium">
        <color/>
      </bottom>
      <diagonal/>
    </border>
    <border>
      <left style="thin">
        <color/>
      </left>
      <right style="thin">
        <color/>
      </right>
      <top style="medium">
        <color/>
      </top>
      <bottom/>
      <diagonal/>
    </border>
    <border>
      <left style="medium">
        <color/>
      </left>
      <right style="thin">
        <color/>
      </right>
      <top style="medium">
        <color/>
      </top>
      <bottom/>
      <diagonal/>
    </border>
    <border>
      <left style="thin">
        <color/>
      </left>
      <right style="medium">
        <color/>
      </right>
      <top/>
      <bottom style="medium">
        <color/>
      </bottom>
      <diagonal/>
    </border>
    <border>
      <left/>
      <right style="medium">
        <color/>
      </right>
      <top style="medium">
        <color/>
      </top>
      <bottom style="medium">
        <color/>
      </bottom>
      <diagonal/>
    </border>
    <border>
      <left/>
      <right style="thin">
        <color/>
      </right>
      <top style="thin">
        <color/>
      </top>
      <bottom style="medium">
        <color/>
      </bottom>
      <diagonal/>
    </border>
    <border>
      <left style="medium">
        <color/>
      </left>
      <right/>
      <top style="medium">
        <color/>
      </top>
      <bottom style="medium">
        <color/>
      </bottom>
      <diagonal/>
    </border>
    <border>
      <left/>
      <right/>
      <top/>
      <bottom style="thin">
        <color/>
      </bottom>
      <diagonal/>
    </border>
    <border>
      <left style="medium">
        <color/>
      </left>
      <right/>
      <top style="medium">
        <color/>
      </top>
      <bottom style="thin">
        <color/>
      </bottom>
      <diagonal/>
    </border>
    <border>
      <left/>
      <right/>
      <top style="thin">
        <color/>
      </top>
      <bottom/>
      <diagonal/>
    </border>
    <border>
      <left/>
      <right/>
      <top style="medium">
        <color/>
      </top>
      <bottom style="medium">
        <color/>
      </bottom>
      <diagonal/>
    </border>
    <border>
      <left style="medium">
        <color/>
      </left>
      <right/>
      <top/>
      <bottom/>
      <diagonal/>
    </border>
    <border>
      <left/>
      <right style="medium">
        <color/>
      </right>
      <top/>
      <bottom/>
      <diagonal/>
    </border>
    <border>
      <left style="medium">
        <color/>
      </left>
      <right style="thin">
        <color/>
      </right>
      <top style="medium">
        <color/>
      </top>
      <bottom style="medium">
        <color/>
      </bottom>
      <diagonal/>
    </border>
    <border>
      <left style="thin">
        <color/>
      </left>
      <right style="thin">
        <color/>
      </right>
      <top style="medium">
        <color/>
      </top>
      <bottom style="medium">
        <color/>
      </bottom>
      <diagonal/>
    </border>
    <border>
      <left style="thin">
        <color/>
      </left>
      <right style="medium">
        <color/>
      </right>
      <top style="medium">
        <color/>
      </top>
      <bottom style="medium">
        <color/>
      </bottom>
      <diagonal/>
    </border>
    <border>
      <left style="thin">
        <color/>
      </left>
      <right/>
      <top style="medium">
        <color/>
      </top>
      <bottom style="medium">
        <color/>
      </bottom>
      <diagonal/>
    </border>
    <border>
      <left/>
      <right/>
      <top style="medium">
        <color/>
      </top>
      <bottom style="thin">
        <color/>
      </bottom>
      <diagonal/>
    </border>
    <border>
      <left style="medium">
        <color/>
      </left>
      <right style="thin">
        <color/>
      </right>
      <top/>
      <bottom style="thin">
        <color/>
      </bottom>
      <diagonal/>
    </border>
    <border>
      <left style="thin">
        <color/>
      </left>
      <right/>
      <top/>
      <bottom style="thin">
        <color/>
      </bottom>
      <diagonal/>
    </border>
    <border>
      <left style="medium">
        <color/>
      </left>
      <right/>
      <top/>
      <bottom style="medium">
        <color/>
      </bottom>
      <diagonal/>
    </border>
    <border>
      <left/>
      <right/>
      <top/>
      <bottom style="medium">
        <color/>
      </bottom>
      <diagonal/>
    </border>
    <border>
      <left/>
      <right style="medium">
        <color/>
      </right>
      <top/>
      <bottom style="medium">
        <color/>
      </bottom>
      <diagonal/>
    </border>
    <border>
      <left/>
      <right style="medium">
        <color/>
      </right>
      <top style="medium">
        <color/>
      </top>
      <bottom/>
      <diagonal/>
    </border>
    <border>
      <left style="thin">
        <color/>
      </left>
      <right style="medium">
        <color/>
      </right>
      <top/>
      <bottom style="thin">
        <color/>
      </bottom>
      <diagonal/>
    </border>
    <border>
      <left/>
      <right style="medium">
        <color/>
      </right>
      <top style="thin">
        <color/>
      </top>
      <bottom style="thin">
        <color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/>
      </left>
      <right style="thin">
        <color/>
      </right>
      <top style="thin">
        <color/>
      </top>
      <bottom/>
      <diagonal/>
    </border>
    <border>
      <left style="thin">
        <color/>
      </left>
      <right style="medium">
        <color/>
      </right>
      <top style="thin">
        <color/>
      </top>
      <bottom/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 style="thin">
        <color/>
      </left>
      <right/>
      <top style="thin">
        <color/>
      </top>
      <bottom/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 style="medium">
        <color/>
      </left>
      <right style="thin">
        <color/>
      </right>
      <top/>
      <bottom/>
      <diagonal/>
    </border>
    <border>
      <left style="thin">
        <color auto="1"/>
      </left>
      <right style="thin">
        <color/>
      </right>
      <top/>
      <bottom style="thin">
        <color/>
      </bottom>
      <diagonal/>
    </border>
    <border>
      <left style="thin">
        <color auto="1"/>
      </left>
      <right style="thin">
        <color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/>
      </left>
      <right/>
      <top style="thin">
        <color/>
      </top>
      <bottom style="thin">
        <color/>
      </bottom>
      <diagonal/>
    </border>
    <border>
      <left style="medium">
        <color/>
      </left>
      <right/>
      <top style="thin">
        <color/>
      </top>
      <bottom style="medium">
        <color/>
      </bottom>
      <diagonal/>
    </border>
    <border>
      <left/>
      <right style="thin">
        <color/>
      </right>
      <top style="thin">
        <color/>
      </top>
      <bottom/>
      <diagonal/>
    </border>
    <border>
      <left/>
      <right style="thin">
        <color/>
      </right>
      <top style="medium">
        <color/>
      </top>
      <bottom style="medium">
        <color/>
      </bottom>
      <diagonal/>
    </border>
    <border>
      <left style="thin">
        <color/>
      </left>
      <right style="thin">
        <color/>
      </right>
      <top/>
      <bottom/>
      <diagonal/>
    </border>
    <border>
      <left/>
      <right style="medium">
        <color/>
      </right>
      <top style="thin">
        <color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/>
      </right>
      <top/>
      <bottom style="thin">
        <color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fontId="0" fillId="0" borderId="0" numFmtId="0"/>
    <xf fontId="2" fillId="0" borderId="0" numFmtId="43" applyFont="0" applyFill="0" applyBorder="0" applyAlignment="0" applyProtection="0"/>
  </cellStyleXfs>
  <cellXfs count="584">
    <xf fontId="0" fillId="0" borderId="0" numFmtId="0" xfId="0"/>
    <xf fontId="5" fillId="0" borderId="0" numFmtId="0" xfId="0" applyFont="1" applyAlignment="1">
      <alignment horizontal="center" vertical="center"/>
    </xf>
    <xf fontId="5" fillId="0" borderId="0" numFmtId="0" xfId="0" applyFont="1" applyAlignment="1">
      <alignment horizontal="center" vertical="center" wrapText="1"/>
    </xf>
    <xf fontId="5" fillId="0" borderId="0" numFmtId="1" xfId="0" applyNumberFormat="1" applyFont="1" applyAlignment="1">
      <alignment horizontal="center" vertical="center"/>
    </xf>
    <xf fontId="5" fillId="0" borderId="0" numFmtId="164" xfId="1" applyNumberFormat="1" applyFont="1" applyAlignment="1">
      <alignment vertical="center"/>
    </xf>
    <xf fontId="5" fillId="0" borderId="0" numFmtId="0" xfId="0" applyFont="1"/>
    <xf fontId="6" fillId="0" borderId="0" numFmtId="0" xfId="0" applyFont="1" applyFill="1"/>
    <xf fontId="6" fillId="0" borderId="0" numFmtId="0" xfId="0" applyNumberFormat="1" applyFont="1" applyFill="1"/>
    <xf fontId="6" fillId="0" borderId="0" numFmtId="0" xfId="0" applyFont="1" applyFill="1" applyAlignment="1">
      <alignment horizontal="center"/>
    </xf>
    <xf fontId="6" fillId="0" borderId="0" numFmtId="0" xfId="0" applyFont="1" applyFill="1" applyAlignment="1"/>
    <xf fontId="7" fillId="0" borderId="0" numFmtId="0" xfId="0" applyFont="1" applyFill="1" applyAlignment="1">
      <alignment horizontal="left"/>
    </xf>
    <xf fontId="6" fillId="0" borderId="0" numFmtId="0" xfId="0" applyFont="1" applyFill="1" applyAlignment="1">
      <alignment horizontal="left"/>
    </xf>
    <xf fontId="5" fillId="0" borderId="19" numFmtId="0" xfId="0" applyFont="1" applyFill="1" applyBorder="1" applyAlignment="1">
      <alignment horizontal="center" vertical="center" wrapText="1"/>
    </xf>
    <xf fontId="5" fillId="0" borderId="14" numFmtId="17" xfId="0" applyNumberFormat="1" applyFont="1" applyFill="1" applyBorder="1" applyAlignment="1">
      <alignment horizontal="center" vertical="center"/>
    </xf>
    <xf fontId="10" fillId="0" borderId="3" numFmtId="0" xfId="0" applyNumberFormat="1" applyFont="1" applyFill="1" applyBorder="1" applyAlignment="1">
      <alignment horizontal="center" vertical="center" wrapText="1"/>
    </xf>
    <xf fontId="10" fillId="0" borderId="3" numFmtId="14" xfId="0" applyNumberFormat="1" applyFont="1" applyFill="1" applyBorder="1" applyAlignment="1">
      <alignment horizontal="center" vertical="center" wrapText="1"/>
    </xf>
    <xf fontId="11" fillId="0" borderId="15" numFmtId="0" xfId="0" applyFont="1" applyFill="1" applyBorder="1" applyAlignment="1">
      <alignment horizontal="center" vertical="center"/>
    </xf>
    <xf fontId="5" fillId="0" borderId="9" numFmtId="17" xfId="0" applyNumberFormat="1" applyFont="1" applyFill="1" applyBorder="1" applyAlignment="1">
      <alignment horizontal="center" vertical="center"/>
    </xf>
    <xf fontId="10" fillId="0" borderId="46" numFmtId="1" xfId="0" applyNumberFormat="1" applyFont="1" applyFill="1" applyBorder="1" applyAlignment="1">
      <alignment horizontal="center" vertical="center" wrapText="1"/>
    </xf>
    <xf fontId="12" fillId="0" borderId="5" numFmtId="0" xfId="0" applyFont="1" applyFill="1" applyBorder="1" applyAlignment="1">
      <alignment horizontal="center" vertical="center" wrapText="1"/>
    </xf>
    <xf fontId="10" fillId="0" borderId="46" numFmtId="14" xfId="0" applyNumberFormat="1" applyFont="1" applyFill="1" applyBorder="1" applyAlignment="1">
      <alignment horizontal="center" vertical="center" wrapText="1"/>
    </xf>
    <xf fontId="10" fillId="0" borderId="46" numFmtId="0" xfId="0" applyNumberFormat="1" applyFont="1" applyFill="1" applyBorder="1" applyAlignment="1">
      <alignment horizontal="center" vertical="center" wrapText="1"/>
    </xf>
    <xf fontId="10" fillId="0" borderId="46" numFmtId="14" xfId="0" applyNumberFormat="1" applyFont="1" applyFill="1" applyBorder="1" applyAlignment="1">
      <alignment horizontal="center" vertical="center"/>
    </xf>
    <xf fontId="10" fillId="0" borderId="47" numFmtId="0" xfId="0" applyFont="1" applyFill="1" applyBorder="1" applyAlignment="1">
      <alignment horizontal="center" vertical="center" wrapText="1"/>
    </xf>
    <xf fontId="10" fillId="0" borderId="5" numFmtId="0" xfId="0" applyFont="1" applyFill="1" applyBorder="1" applyAlignment="1">
      <alignment horizontal="center" vertical="center" wrapText="1"/>
    </xf>
    <xf fontId="10" fillId="0" borderId="45" numFmtId="0" xfId="0" applyFont="1" applyFill="1" applyBorder="1" applyAlignment="1">
      <alignment horizontal="center" vertical="center" wrapText="1"/>
    </xf>
    <xf fontId="10" fillId="0" borderId="46" numFmtId="0" xfId="0" applyNumberFormat="1" applyFont="1" applyBorder="1" applyAlignment="1">
      <alignment horizontal="center" vertical="center" wrapText="1"/>
    </xf>
    <xf fontId="10" fillId="0" borderId="46" numFmtId="14" xfId="0" applyNumberFormat="1" applyFont="1" applyBorder="1" applyAlignment="1">
      <alignment horizontal="center" vertical="center" wrapText="1"/>
    </xf>
    <xf fontId="10" fillId="0" borderId="46" numFmtId="3" xfId="0" applyNumberFormat="1" applyFont="1" applyBorder="1" applyAlignment="1">
      <alignment horizontal="center" vertical="center" wrapText="1"/>
    </xf>
    <xf fontId="5" fillId="2" borderId="9" numFmtId="17" xfId="0" applyNumberFormat="1" applyFont="1" applyFill="1" applyBorder="1" applyAlignment="1">
      <alignment horizontal="center" vertical="center"/>
    </xf>
    <xf fontId="10" fillId="2" borderId="46" numFmtId="0" xfId="0" applyFont="1" applyFill="1" applyBorder="1" applyAlignment="1">
      <alignment horizontal="center" vertical="center" wrapText="1"/>
    </xf>
    <xf fontId="10" fillId="2" borderId="46" numFmtId="0" xfId="0" applyNumberFormat="1" applyFont="1" applyFill="1" applyBorder="1" applyAlignment="1">
      <alignment horizontal="center" vertical="center" wrapText="1"/>
    </xf>
    <xf fontId="10" fillId="2" borderId="46" numFmtId="14" xfId="0" applyNumberFormat="1" applyFont="1" applyFill="1" applyBorder="1" applyAlignment="1">
      <alignment horizontal="center" vertical="center" wrapText="1"/>
    </xf>
    <xf fontId="10" fillId="2" borderId="5" numFmtId="0" xfId="0" applyFont="1" applyFill="1" applyBorder="1" applyAlignment="1">
      <alignment horizontal="center" vertical="center" wrapText="1"/>
    </xf>
    <xf fontId="6" fillId="2" borderId="0" numFmtId="0" xfId="0" applyFont="1" applyFill="1"/>
    <xf fontId="10" fillId="0" borderId="46" numFmtId="14" xfId="0" applyNumberFormat="1" applyFont="1" applyBorder="1" applyAlignment="1">
      <alignment horizontal="center" vertical="center"/>
    </xf>
    <xf fontId="10" fillId="0" borderId="46" numFmtId="14" xfId="0" applyNumberFormat="1" applyFont="1" applyBorder="1" applyAlignment="1" applyProtection="1">
      <alignment horizontal="center" vertical="center" wrapText="1"/>
      <protection locked="0"/>
    </xf>
    <xf fontId="10" fillId="0" borderId="46" numFmtId="2" xfId="0" applyNumberFormat="1" applyFont="1" applyBorder="1" applyAlignment="1" applyProtection="1">
      <alignment horizontal="center" vertical="center"/>
      <protection locked="0"/>
    </xf>
    <xf fontId="10" fillId="0" borderId="46" numFmtId="0" xfId="0" applyFont="1" applyFill="1" applyBorder="1" applyAlignment="1" applyProtection="1">
      <alignment horizontal="center" vertical="center" wrapText="1"/>
      <protection locked="0"/>
    </xf>
    <xf fontId="10" fillId="0" borderId="46" numFmtId="0" xfId="0" applyFont="1" applyBorder="1" applyAlignment="1" applyProtection="1">
      <alignment horizontal="center" vertical="center" wrapText="1"/>
      <protection locked="0"/>
    </xf>
    <xf fontId="10" fillId="0" borderId="5" numFmtId="0" xfId="0" applyNumberFormat="1" applyFont="1" applyBorder="1" applyAlignment="1" applyProtection="1">
      <alignment horizontal="center" vertical="center" wrapText="1"/>
      <protection locked="0"/>
    </xf>
    <xf fontId="10" fillId="0" borderId="46" numFmtId="49" xfId="0" applyNumberFormat="1" applyFont="1" applyBorder="1" applyAlignment="1">
      <alignment horizontal="center" vertical="center" wrapText="1"/>
    </xf>
    <xf fontId="10" fillId="0" borderId="46" numFmtId="0" xfId="0" applyFont="1" applyBorder="1" applyAlignment="1" applyProtection="1">
      <alignment horizontal="center" vertical="center"/>
      <protection locked="0"/>
    </xf>
    <xf fontId="10" fillId="0" borderId="46" numFmtId="14" xfId="0" applyNumberFormat="1" applyFont="1" applyBorder="1" applyAlignment="1" applyProtection="1">
      <alignment horizontal="center" vertical="center"/>
      <protection locked="0"/>
    </xf>
    <xf fontId="10" fillId="0" borderId="46" numFmtId="2" xfId="0" applyNumberFormat="1" applyFont="1" applyBorder="1" applyAlignment="1">
      <alignment horizontal="center" vertical="center" wrapText="1"/>
    </xf>
    <xf fontId="5" fillId="0" borderId="10" numFmtId="17" xfId="0" applyNumberFormat="1" applyFont="1" applyFill="1" applyBorder="1" applyAlignment="1">
      <alignment horizontal="center" vertical="center"/>
    </xf>
    <xf fontId="10" fillId="0" borderId="8" numFmtId="0" xfId="0" applyFont="1" applyFill="1" applyBorder="1" applyAlignment="1">
      <alignment horizontal="center" vertical="center" wrapText="1"/>
    </xf>
    <xf fontId="10" fillId="0" borderId="8" numFmtId="14" xfId="0" applyNumberFormat="1" applyFont="1" applyFill="1" applyBorder="1" applyAlignment="1">
      <alignment horizontal="center" vertical="center" wrapText="1"/>
    </xf>
    <xf fontId="10" fillId="0" borderId="11" numFmtId="0" xfId="0" applyFont="1" applyFill="1" applyBorder="1" applyAlignment="1">
      <alignment horizontal="center" vertical="center" wrapText="1"/>
    </xf>
    <xf fontId="5" fillId="0" borderId="38" numFmtId="17" xfId="0" applyNumberFormat="1" applyFont="1" applyFill="1" applyBorder="1" applyAlignment="1">
      <alignment horizontal="center" vertical="center" wrapText="1"/>
    </xf>
    <xf fontId="10" fillId="0" borderId="56" numFmtId="0" xfId="0" applyNumberFormat="1" applyFont="1" applyFill="1" applyBorder="1" applyAlignment="1">
      <alignment horizontal="center" vertical="center" wrapText="1"/>
    </xf>
    <xf fontId="10" fillId="0" borderId="56" numFmtId="14" xfId="0" applyNumberFormat="1" applyFont="1" applyFill="1" applyBorder="1" applyAlignment="1">
      <alignment horizontal="center" vertical="center" wrapText="1"/>
    </xf>
    <xf fontId="10" fillId="0" borderId="44" numFmtId="0" xfId="0" applyFont="1" applyFill="1" applyBorder="1" applyAlignment="1">
      <alignment horizontal="center" vertical="center" wrapText="1"/>
    </xf>
    <xf fontId="5" fillId="0" borderId="9" numFmtId="17" xfId="0" applyNumberFormat="1" applyFont="1" applyFill="1" applyBorder="1" applyAlignment="1">
      <alignment horizontal="center" vertical="center" wrapText="1"/>
    </xf>
    <xf fontId="10" fillId="0" borderId="52" numFmtId="14" xfId="0" applyNumberFormat="1" applyFont="1" applyBorder="1" applyAlignment="1">
      <alignment horizontal="center" vertical="center" wrapText="1"/>
    </xf>
    <xf fontId="10" fillId="0" borderId="52" numFmtId="0" xfId="0" applyNumberFormat="1" applyFont="1" applyBorder="1" applyAlignment="1">
      <alignment horizontal="center" vertical="center" wrapText="1"/>
    </xf>
    <xf fontId="10" fillId="0" borderId="52" numFmtId="0" xfId="0" applyFont="1" applyBorder="1" applyAlignment="1">
      <alignment wrapText="1"/>
    </xf>
    <xf fontId="10" fillId="0" borderId="53" numFmtId="14" xfId="0" applyNumberFormat="1" applyFont="1" applyBorder="1" applyAlignment="1">
      <alignment horizontal="center" vertical="top" wrapText="1"/>
    </xf>
    <xf fontId="5" fillId="0" borderId="50" numFmtId="17" xfId="0" applyNumberFormat="1" applyFont="1" applyFill="1" applyBorder="1" applyAlignment="1">
      <alignment horizontal="center" vertical="center" wrapText="1"/>
    </xf>
    <xf fontId="10" fillId="0" borderId="46" numFmtId="16" xfId="0" applyNumberFormat="1" applyFont="1" applyBorder="1" applyAlignment="1">
      <alignment horizontal="center" vertical="center" wrapText="1"/>
    </xf>
    <xf fontId="10" fillId="0" borderId="52" numFmtId="14" xfId="0" applyNumberFormat="1" applyFont="1" applyBorder="1" applyAlignment="1">
      <alignment horizontal="center" wrapText="1"/>
    </xf>
    <xf fontId="10" fillId="0" borderId="51" numFmtId="0" xfId="0" applyFont="1" applyFill="1" applyBorder="1" applyAlignment="1">
      <alignment horizontal="center" vertical="center" wrapText="1"/>
    </xf>
    <xf fontId="5" fillId="0" borderId="10" numFmtId="17" xfId="0" applyNumberFormat="1" applyFont="1" applyFill="1" applyBorder="1" applyAlignment="1">
      <alignment horizontal="center" vertical="center" wrapText="1"/>
    </xf>
    <xf fontId="10" fillId="0" borderId="8" numFmtId="0" xfId="0" applyFont="1" applyBorder="1" applyAlignment="1">
      <alignment horizontal="center" vertical="center" wrapText="1"/>
    </xf>
    <xf fontId="10" fillId="0" borderId="8" numFmtId="14" xfId="0" applyNumberFormat="1" applyFont="1" applyBorder="1" applyAlignment="1">
      <alignment horizontal="center" vertical="center" wrapText="1"/>
    </xf>
    <xf fontId="10" fillId="0" borderId="8" numFmtId="0" xfId="0" applyFont="1" applyBorder="1" applyAlignment="1">
      <alignment wrapText="1"/>
    </xf>
    <xf fontId="6" fillId="0" borderId="0" numFmtId="17" xfId="0" applyNumberFormat="1" applyFont="1" applyFill="1" applyBorder="1" applyAlignment="1">
      <alignment horizontal="center" vertical="center" wrapText="1"/>
    </xf>
    <xf fontId="5" fillId="0" borderId="0" numFmtId="0" xfId="0" applyFont="1" applyFill="1" applyBorder="1" applyAlignment="1">
      <alignment horizontal="center" vertical="center" wrapText="1"/>
    </xf>
    <xf fontId="5" fillId="0" borderId="0" numFmtId="14" xfId="0" applyNumberFormat="1" applyFont="1" applyFill="1" applyBorder="1" applyAlignment="1">
      <alignment horizontal="center" vertical="center" wrapText="1"/>
    </xf>
    <xf fontId="5" fillId="0" borderId="0" numFmtId="0" xfId="0" applyNumberFormat="1" applyFont="1" applyFill="1" applyBorder="1" applyAlignment="1">
      <alignment horizontal="center" vertical="center" wrapText="1"/>
    </xf>
    <xf fontId="5" fillId="0" borderId="0" numFmtId="0" xfId="0" applyFont="1" applyFill="1" applyBorder="1" applyAlignment="1">
      <alignment vertical="top" wrapText="1"/>
    </xf>
    <xf fontId="6" fillId="0" borderId="0" numFmtId="0" xfId="0" applyFont="1" applyFill="1" applyBorder="1" applyAlignment="1">
      <alignment horizontal="left" vertical="center" wrapText="1"/>
    </xf>
    <xf fontId="13" fillId="0" borderId="0" numFmtId="0" xfId="0" applyFont="1" applyFill="1" applyBorder="1" applyAlignment="1">
      <alignment horizontal="center" vertical="center" wrapText="1"/>
    </xf>
    <xf fontId="5" fillId="0" borderId="0" numFmtId="2" xfId="0" applyNumberFormat="1" applyFont="1" applyFill="1" applyBorder="1" applyAlignment="1">
      <alignment horizontal="center" vertical="center" wrapText="1"/>
    </xf>
    <xf fontId="5" fillId="0" borderId="0" numFmtId="0" xfId="0" applyFont="1" applyFill="1" applyBorder="1" applyAlignment="1">
      <alignment horizontal="left" vertical="top" wrapText="1"/>
    </xf>
    <xf fontId="6" fillId="0" borderId="0" numFmtId="0" xfId="0" applyFont="1" applyFill="1" applyBorder="1"/>
    <xf fontId="6" fillId="0" borderId="0" numFmtId="0" xfId="0" applyFont="1" applyFill="1" applyBorder="1" applyAlignment="1">
      <alignment horizontal="center" vertical="center"/>
    </xf>
    <xf fontId="6" fillId="0" borderId="0" numFmtId="0" xfId="0" applyNumberFormat="1" applyFont="1" applyFill="1" applyBorder="1"/>
    <xf fontId="6" fillId="0" borderId="0" numFmtId="2" xfId="0" applyNumberFormat="1" applyFont="1" applyFill="1" applyBorder="1" applyAlignment="1">
      <alignment horizontal="center" vertical="center"/>
    </xf>
    <xf fontId="6" fillId="0" borderId="0" numFmtId="0" xfId="0" applyFont="1" applyFill="1" applyBorder="1" applyAlignment="1">
      <alignment horizontal="center"/>
    </xf>
    <xf fontId="6" fillId="0" borderId="0" numFmtId="0" xfId="0" applyFont="1" applyFill="1" applyBorder="1" applyAlignment="1"/>
    <xf fontId="6" fillId="0" borderId="0" numFmtId="0" xfId="0" applyFont="1" applyFill="1" applyBorder="1" applyAlignment="1">
      <alignment horizontal="left"/>
    </xf>
    <xf fontId="14" fillId="0" borderId="0" numFmtId="0" xfId="0" applyFont="1" applyFill="1" applyBorder="1" applyAlignment="1">
      <alignment horizontal="center" vertical="center"/>
    </xf>
    <xf fontId="13" fillId="0" borderId="0" numFmtId="0" xfId="0" applyFont="1" applyFill="1"/>
    <xf fontId="6" fillId="0" borderId="0" numFmtId="1" xfId="0" applyNumberFormat="1" applyFont="1" applyFill="1" applyBorder="1"/>
    <xf fontId="6" fillId="0" borderId="0" numFmtId="2" xfId="0" applyNumberFormat="1" applyFont="1" applyFill="1" applyBorder="1"/>
    <xf fontId="7" fillId="0" borderId="0" numFmtId="0" xfId="0" applyFont="1" applyFill="1" applyBorder="1" applyAlignment="1">
      <alignment horizontal="right"/>
    </xf>
    <xf fontId="5" fillId="0" borderId="8" numFmtId="2" xfId="0" applyNumberFormat="1" applyFont="1" applyFill="1" applyBorder="1" applyAlignment="1">
      <alignment horizontal="center" vertical="center"/>
    </xf>
    <xf fontId="5" fillId="0" borderId="8" numFmtId="2" xfId="0" applyNumberFormat="1" applyFont="1" applyFill="1" applyBorder="1" applyAlignment="1">
      <alignment horizontal="center" vertical="center" wrapText="1"/>
    </xf>
    <xf fontId="6" fillId="0" borderId="0" numFmtId="0" xfId="0" applyFont="1" applyFill="1" applyBorder="1" applyAlignment="1">
      <alignment vertical="center"/>
    </xf>
    <xf fontId="6" fillId="0" borderId="0" numFmtId="0" xfId="0" applyFont="1" applyFill="1" applyAlignment="1">
      <alignment vertical="center"/>
    </xf>
    <xf fontId="10" fillId="0" borderId="56" numFmtId="14" xfId="0" applyNumberFormat="1" applyFont="1" applyBorder="1" applyAlignment="1">
      <alignment horizontal="center" vertical="center" wrapText="1"/>
    </xf>
    <xf fontId="10" fillId="0" borderId="56" numFmtId="1" xfId="0" applyNumberFormat="1" applyFont="1" applyBorder="1" applyAlignment="1">
      <alignment horizontal="center" vertical="center" wrapText="1"/>
    </xf>
    <xf fontId="10" fillId="0" borderId="56" numFmtId="2" xfId="0" applyNumberFormat="1" applyFont="1" applyFill="1" applyBorder="1" applyAlignment="1">
      <alignment horizontal="center" vertical="center" wrapText="1"/>
    </xf>
    <xf fontId="15" fillId="0" borderId="46" numFmtId="0" xfId="0" applyFont="1" applyBorder="1" applyAlignment="1">
      <alignment horizontal="center" vertical="center" wrapText="1"/>
    </xf>
    <xf fontId="10" fillId="0" borderId="46" numFmtId="1" xfId="0" applyNumberFormat="1" applyFont="1" applyBorder="1" applyAlignment="1">
      <alignment horizontal="center" vertical="center" wrapText="1"/>
    </xf>
    <xf fontId="10" fillId="0" borderId="46" numFmtId="0" xfId="0" applyFont="1" applyBorder="1" applyAlignment="1">
      <alignment wrapText="1"/>
    </xf>
    <xf fontId="10" fillId="0" borderId="46" numFmtId="2" xfId="0" applyNumberFormat="1" applyFont="1" applyBorder="1" applyAlignment="1">
      <alignment wrapText="1"/>
    </xf>
    <xf fontId="10" fillId="0" borderId="46" numFmtId="0" xfId="0" applyFont="1" applyBorder="1" applyAlignment="1">
      <alignment vertical="center" wrapText="1"/>
    </xf>
    <xf fontId="10" fillId="0" borderId="46" numFmtId="2" xfId="0" applyNumberFormat="1" applyFont="1" applyBorder="1" applyAlignment="1">
      <alignment vertical="center" wrapText="1"/>
    </xf>
    <xf fontId="10" fillId="0" borderId="46" numFmtId="0" xfId="0" applyFont="1" applyFill="1" applyBorder="1" applyAlignment="1">
      <alignment wrapText="1"/>
    </xf>
    <xf fontId="10" fillId="0" borderId="46" numFmtId="2" xfId="0" applyNumberFormat="1" applyFont="1" applyFill="1" applyBorder="1" applyAlignment="1">
      <alignment horizontal="center" vertical="center"/>
    </xf>
    <xf fontId="10" fillId="0" borderId="46" numFmtId="2" xfId="0" applyNumberFormat="1" applyFont="1" applyFill="1" applyBorder="1" applyAlignment="1">
      <alignment horizontal="center" vertical="center" wrapText="1"/>
    </xf>
    <xf fontId="10" fillId="0" borderId="46" numFmtId="0" xfId="0" applyFont="1" applyFill="1" applyBorder="1" applyAlignment="1">
      <alignment vertical="center" wrapText="1"/>
    </xf>
    <xf fontId="10" fillId="0" borderId="46" numFmtId="0" xfId="0" applyFont="1" applyFill="1" applyBorder="1" applyAlignment="1">
      <alignment horizontal="left" vertical="center" wrapText="1"/>
    </xf>
    <xf fontId="10" fillId="0" borderId="46" numFmtId="2" xfId="0" applyNumberFormat="1" applyFont="1" applyFill="1" applyBorder="1" applyAlignment="1">
      <alignment wrapText="1"/>
    </xf>
    <xf fontId="10" fillId="0" borderId="52" numFmtId="1" xfId="0" applyNumberFormat="1" applyFont="1" applyFill="1" applyBorder="1" applyAlignment="1">
      <alignment horizontal="center" vertical="center" wrapText="1"/>
    </xf>
    <xf fontId="10" fillId="0" borderId="52" numFmtId="2" xfId="0" applyNumberFormat="1" applyFont="1" applyFill="1" applyBorder="1" applyAlignment="1">
      <alignment horizontal="center" vertical="center" wrapText="1"/>
    </xf>
    <xf fontId="10" fillId="0" borderId="8" numFmtId="1" xfId="0" applyNumberFormat="1" applyFont="1" applyFill="1" applyBorder="1" applyAlignment="1">
      <alignment horizontal="center" vertical="center" wrapText="1"/>
    </xf>
    <xf fontId="10" fillId="0" borderId="8" numFmtId="2" xfId="0" applyNumberFormat="1" applyFont="1" applyFill="1" applyBorder="1" applyAlignment="1">
      <alignment horizontal="center" vertical="center" wrapText="1"/>
    </xf>
    <xf fontId="5" fillId="0" borderId="0" numFmtId="17" xfId="0" applyNumberFormat="1" applyFont="1" applyFill="1" applyBorder="1" applyAlignment="1">
      <alignment horizontal="center" vertical="center" wrapText="1"/>
    </xf>
    <xf fontId="5" fillId="0" borderId="0" numFmtId="0" xfId="0" applyFont="1" applyBorder="1" applyAlignment="1">
      <alignment horizontal="center" vertical="center" wrapText="1"/>
    </xf>
    <xf fontId="5" fillId="0" borderId="0" numFmtId="1" xfId="0" applyNumberFormat="1" applyFont="1" applyBorder="1" applyAlignment="1">
      <alignment horizontal="center" vertical="center" wrapText="1"/>
    </xf>
    <xf fontId="5" fillId="0" borderId="0" numFmtId="2" xfId="0" applyNumberFormat="1" applyFont="1" applyBorder="1" applyAlignment="1">
      <alignment horizontal="center" vertical="center" wrapText="1"/>
    </xf>
    <xf fontId="5" fillId="0" borderId="0" numFmtId="14" xfId="0" applyNumberFormat="1" applyFont="1" applyBorder="1" applyAlignment="1">
      <alignment horizontal="center" vertical="center" wrapText="1"/>
    </xf>
    <xf fontId="16" fillId="0" borderId="0" numFmtId="0" xfId="0" applyFont="1" applyFill="1" applyBorder="1" applyAlignment="1">
      <alignment horizontal="center" vertical="center"/>
    </xf>
    <xf fontId="16" fillId="0" borderId="0" numFmtId="1" xfId="0" applyNumberFormat="1" applyFont="1" applyFill="1" applyBorder="1" applyAlignment="1">
      <alignment horizontal="center" vertical="center"/>
    </xf>
    <xf fontId="16" fillId="0" borderId="0" numFmtId="2" xfId="0" applyNumberFormat="1" applyFont="1" applyFill="1" applyBorder="1" applyAlignment="1">
      <alignment horizontal="center" vertical="center"/>
    </xf>
    <xf fontId="16" fillId="0" borderId="0" numFmtId="0" xfId="0" applyFont="1" applyFill="1" applyBorder="1" applyAlignment="1">
      <alignment horizontal="center" vertical="center" wrapText="1"/>
    </xf>
    <xf fontId="16" fillId="0" borderId="0" numFmtId="0" xfId="0" applyFont="1" applyFill="1" applyAlignment="1">
      <alignment horizontal="center" vertical="center"/>
    </xf>
    <xf fontId="6" fillId="0" borderId="0" numFmtId="0" xfId="0" applyFont="1" applyFill="1" applyBorder="1" applyAlignment="1">
      <alignment horizontal="justify" vertical="center" wrapText="1"/>
    </xf>
    <xf fontId="5" fillId="0" borderId="0" numFmtId="0" xfId="0" applyFont="1" applyFill="1" applyBorder="1" applyAlignment="1">
      <alignment horizontal="center" vertical="center"/>
    </xf>
    <xf fontId="6" fillId="0" borderId="0" numFmtId="1" xfId="0" applyNumberFormat="1" applyFont="1" applyFill="1"/>
    <xf fontId="6" fillId="0" borderId="0" numFmtId="2" xfId="0" applyNumberFormat="1" applyFont="1" applyFill="1"/>
    <xf fontId="6" fillId="0" borderId="0" numFmtId="0" xfId="0" applyFont="1" applyFill="1" applyAlignment="1">
      <alignment horizontal="justify" vertical="center" wrapText="1"/>
    </xf>
    <xf fontId="5" fillId="0" borderId="8" numFmtId="0" xfId="0" applyFont="1" applyFill="1" applyBorder="1" applyAlignment="1">
      <alignment vertical="center" wrapText="1"/>
    </xf>
    <xf fontId="5" fillId="0" borderId="8" numFmtId="2" xfId="0" applyNumberFormat="1" applyFont="1" applyFill="1" applyBorder="1" applyAlignment="1">
      <alignment vertical="center" wrapText="1"/>
    </xf>
    <xf fontId="6" fillId="0" borderId="38" numFmtId="17" xfId="0" applyNumberFormat="1" applyFont="1" applyFill="1" applyBorder="1" applyAlignment="1">
      <alignment horizontal="center" vertical="center"/>
    </xf>
    <xf fontId="10" fillId="0" borderId="56" numFmtId="14" xfId="0" applyNumberFormat="1" applyFont="1" applyFill="1" applyBorder="1" applyAlignment="1">
      <alignment vertical="center" wrapText="1"/>
    </xf>
    <xf fontId="10" fillId="0" borderId="56" numFmtId="2" xfId="0" applyNumberFormat="1" applyFont="1" applyFill="1" applyBorder="1" applyAlignment="1">
      <alignment vertical="center" wrapText="1"/>
    </xf>
    <xf fontId="10" fillId="0" borderId="56" numFmtId="14" xfId="0" applyNumberFormat="1" applyFont="1" applyFill="1" applyBorder="1" applyAlignment="1">
      <alignment horizontal="center" vertical="center"/>
    </xf>
    <xf fontId="10" fillId="0" borderId="56" numFmtId="0" xfId="0" applyFont="1" applyFill="1" applyBorder="1" applyAlignment="1">
      <alignment vertical="center" wrapText="1"/>
    </xf>
    <xf fontId="10" fillId="0" borderId="56" numFmtId="0" xfId="0" applyFont="1" applyFill="1" applyBorder="1"/>
    <xf fontId="6" fillId="0" borderId="9" numFmtId="17" xfId="0" applyNumberFormat="1" applyFont="1" applyFill="1" applyBorder="1" applyAlignment="1">
      <alignment horizontal="center" vertical="center"/>
    </xf>
    <xf fontId="10" fillId="0" borderId="46" numFmtId="14" xfId="0" applyNumberFormat="1" applyFont="1" applyBorder="1" applyAlignment="1">
      <alignment vertical="center" wrapText="1"/>
    </xf>
    <xf fontId="10" fillId="0" borderId="5" numFmtId="0" xfId="0" applyFont="1" applyBorder="1" applyAlignment="1">
      <alignment horizontal="center" vertical="center" wrapText="1"/>
    </xf>
    <xf fontId="6" fillId="0" borderId="0" numFmtId="0" xfId="0" applyFont="1" applyFill="1" applyBorder="1" applyAlignment="1">
      <alignment wrapText="1"/>
    </xf>
    <xf fontId="10" fillId="0" borderId="47" numFmtId="0" xfId="0" applyFont="1" applyBorder="1" applyAlignment="1">
      <alignment vertical="center" wrapText="1"/>
    </xf>
    <xf fontId="10" fillId="0" borderId="56" numFmtId="2" xfId="0" applyNumberFormat="1" applyFont="1" applyBorder="1" applyAlignment="1">
      <alignment horizontal="center" vertical="center" wrapText="1"/>
    </xf>
    <xf fontId="10" fillId="0" borderId="56" numFmtId="0" xfId="0" applyFont="1" applyFill="1" applyBorder="1" applyAlignment="1">
      <alignment horizontal="left" vertical="top" wrapText="1"/>
    </xf>
    <xf fontId="10" fillId="0" borderId="46" numFmtId="0" xfId="0" applyFont="1" applyFill="1" applyBorder="1" applyAlignment="1">
      <alignment horizontal="left" vertical="top" wrapText="1"/>
    </xf>
    <xf fontId="10" fillId="0" borderId="39" numFmtId="0" xfId="0" applyFont="1" applyBorder="1" applyAlignment="1">
      <alignment horizontal="center" vertical="center" wrapText="1"/>
    </xf>
    <xf fontId="10" fillId="0" borderId="52" numFmtId="0" xfId="0" applyFont="1" applyFill="1" applyBorder="1" applyAlignment="1">
      <alignment wrapText="1"/>
    </xf>
    <xf fontId="10" fillId="0" borderId="46" numFmtId="0" xfId="0" applyFont="1" applyBorder="1" applyAlignment="1">
      <alignment vertical="top" wrapText="1"/>
    </xf>
    <xf fontId="10" fillId="0" borderId="47" numFmtId="0" xfId="0" applyFont="1" applyBorder="1" applyAlignment="1">
      <alignment horizontal="center" vertical="center" wrapText="1"/>
    </xf>
    <xf fontId="10" fillId="0" borderId="47" numFmtId="0" xfId="0" applyFont="1" applyBorder="1" applyAlignment="1">
      <alignment vertical="top" wrapText="1"/>
    </xf>
    <xf fontId="5" fillId="0" borderId="0" numFmtId="0" xfId="0" applyFont="1" applyBorder="1" applyAlignment="1">
      <alignment vertical="top"/>
    </xf>
    <xf fontId="10" fillId="0" borderId="56" numFmtId="49" xfId="0" applyNumberFormat="1" applyFont="1" applyBorder="1" applyAlignment="1">
      <alignment horizontal="center" vertical="center" wrapText="1"/>
    </xf>
    <xf fontId="10" fillId="0" borderId="46" numFmtId="0" xfId="0" applyFont="1" applyFill="1" applyBorder="1" applyAlignment="1">
      <alignment horizontal="center" wrapText="1"/>
    </xf>
    <xf fontId="10" fillId="0" borderId="47" numFmtId="0" xfId="0" applyFont="1" applyFill="1" applyBorder="1" applyAlignment="1">
      <alignment vertical="top" wrapText="1"/>
    </xf>
    <xf fontId="6" fillId="0" borderId="50" numFmtId="17" xfId="0" applyNumberFormat="1" applyFont="1" applyFill="1" applyBorder="1" applyAlignment="1">
      <alignment horizontal="center" vertical="center"/>
    </xf>
    <xf fontId="10" fillId="0" borderId="53" numFmtId="0" xfId="0" applyFont="1" applyFill="1" applyBorder="1" applyAlignment="1">
      <alignment vertical="top" wrapText="1"/>
    </xf>
    <xf fontId="6" fillId="0" borderId="10" numFmtId="17" xfId="0" applyNumberFormat="1" applyFont="1" applyFill="1" applyBorder="1" applyAlignment="1">
      <alignment horizontal="center" vertical="center"/>
    </xf>
    <xf fontId="10" fillId="0" borderId="8" numFmtId="2" xfId="0" applyNumberFormat="1" applyFont="1" applyBorder="1" applyAlignment="1">
      <alignment horizontal="center" vertical="center" wrapText="1"/>
    </xf>
    <xf fontId="6" fillId="0" borderId="0" numFmtId="17" xfId="0" applyNumberFormat="1" applyFont="1" applyFill="1" applyBorder="1" applyAlignment="1">
      <alignment horizontal="center" vertical="center"/>
    </xf>
    <xf fontId="10" fillId="0" borderId="0" numFmtId="0" xfId="0" applyFont="1" applyFill="1" applyBorder="1" applyAlignment="1">
      <alignment horizontal="center" vertical="center" wrapText="1"/>
    </xf>
    <xf fontId="10" fillId="0" borderId="0" numFmtId="0" xfId="0" applyFont="1" applyBorder="1" applyAlignment="1">
      <alignment horizontal="center" vertical="center" wrapText="1"/>
    </xf>
    <xf fontId="10" fillId="0" borderId="0" numFmtId="2" xfId="0" applyNumberFormat="1" applyFont="1" applyBorder="1" applyAlignment="1">
      <alignment horizontal="center" vertical="center" wrapText="1"/>
    </xf>
    <xf fontId="10" fillId="0" borderId="0" numFmtId="14" xfId="0" applyNumberFormat="1" applyFont="1" applyBorder="1" applyAlignment="1">
      <alignment horizontal="center" vertical="center" wrapText="1"/>
    </xf>
    <xf fontId="10" fillId="0" borderId="0" numFmtId="0" xfId="0" applyFont="1" applyBorder="1" applyAlignment="1">
      <alignment wrapText="1"/>
    </xf>
    <xf fontId="10" fillId="0" borderId="0" numFmtId="0" xfId="0" applyFont="1" applyBorder="1" applyAlignment="1">
      <alignment horizontal="center" vertical="top" wrapText="1"/>
    </xf>
    <xf fontId="10" fillId="0" borderId="0" numFmtId="14" xfId="0" applyNumberFormat="1" applyFont="1" applyFill="1" applyBorder="1" applyAlignment="1">
      <alignment horizontal="left" vertical="top" wrapText="1"/>
    </xf>
    <xf fontId="10" fillId="0" borderId="0" numFmtId="0" xfId="0" applyFont="1" applyFill="1" applyBorder="1" applyAlignment="1">
      <alignment horizontal="left" vertical="top" wrapText="1"/>
    </xf>
    <xf fontId="17" fillId="0" borderId="0" numFmtId="1" xfId="0" applyNumberFormat="1" applyFont="1" applyFill="1" applyBorder="1" applyAlignment="1">
      <alignment horizontal="center" vertical="center"/>
    </xf>
    <xf fontId="6" fillId="0" borderId="0" numFmtId="0" xfId="0" applyFont="1" applyFill="1" applyAlignment="1">
      <alignment horizontal="center" vertical="center" wrapText="1"/>
    </xf>
    <xf fontId="7" fillId="0" borderId="0" numFmtId="0" xfId="0" applyFont="1" applyFill="1" applyAlignment="1">
      <alignment horizontal="right"/>
    </xf>
    <xf fontId="5" fillId="0" borderId="8" numFmtId="1" xfId="0" applyNumberFormat="1" applyFont="1" applyFill="1" applyBorder="1" applyAlignment="1">
      <alignment horizontal="center" vertical="center"/>
    </xf>
    <xf fontId="5" fillId="0" borderId="8" numFmtId="1" xfId="0" applyNumberFormat="1" applyFont="1" applyFill="1" applyBorder="1" applyAlignment="1">
      <alignment horizontal="center" vertical="center" wrapText="1"/>
    </xf>
    <xf fontId="5" fillId="0" borderId="14" numFmtId="17" xfId="0" applyNumberFormat="1" applyFont="1" applyFill="1" applyBorder="1" applyAlignment="1">
      <alignment horizontal="center" vertical="center" wrapText="1"/>
    </xf>
    <xf fontId="10" fillId="0" borderId="3" numFmtId="49" xfId="0" applyNumberFormat="1" applyFont="1" applyFill="1" applyBorder="1" applyAlignment="1">
      <alignment horizontal="center" vertical="center" wrapText="1"/>
    </xf>
    <xf fontId="10" fillId="0" borderId="3" numFmtId="1" xfId="0" applyNumberFormat="1" applyFont="1" applyFill="1" applyBorder="1" applyAlignment="1">
      <alignment horizontal="center" vertical="center" wrapText="1"/>
    </xf>
    <xf fontId="18" fillId="0" borderId="3" numFmtId="0" xfId="0" applyFont="1" applyFill="1" applyBorder="1" applyAlignment="1">
      <alignment horizontal="center" vertical="center" wrapText="1"/>
    </xf>
    <xf fontId="18" fillId="0" borderId="3" numFmtId="1" xfId="0" applyNumberFormat="1" applyFont="1" applyFill="1" applyBorder="1" applyAlignment="1">
      <alignment horizontal="center" vertical="center" wrapText="1"/>
    </xf>
    <xf fontId="10" fillId="0" borderId="15" numFmtId="0" xfId="0" applyFont="1" applyFill="1" applyBorder="1" applyAlignment="1">
      <alignment horizontal="center" vertical="center" wrapText="1"/>
    </xf>
    <xf fontId="10" fillId="0" borderId="46" numFmtId="0" xfId="0" applyFont="1" applyFill="1" applyBorder="1"/>
    <xf fontId="10" fillId="0" borderId="46" numFmtId="1" xfId="0" applyNumberFormat="1" applyFont="1" applyFill="1" applyBorder="1"/>
    <xf fontId="10" fillId="0" borderId="46" numFmtId="0" xfId="0" applyFont="1" applyBorder="1" applyAlignment="1">
      <alignment horizontal="center" vertical="center"/>
    </xf>
    <xf fontId="10" fillId="0" borderId="44" numFmtId="0" xfId="0" applyFont="1" applyBorder="1" applyAlignment="1">
      <alignment horizontal="center" vertical="center" wrapText="1"/>
    </xf>
    <xf fontId="10" fillId="0" borderId="46" numFmtId="1" xfId="0" applyNumberFormat="1" applyFont="1" applyBorder="1" applyAlignment="1">
      <alignment vertical="center" wrapText="1"/>
    </xf>
    <xf fontId="15" fillId="0" borderId="46" numFmtId="0" xfId="0" applyFont="1" applyFill="1" applyBorder="1" applyAlignment="1">
      <alignment horizontal="center" shrinkToFit="1" vertical="center" wrapText="1"/>
    </xf>
    <xf fontId="15" fillId="0" borderId="46" numFmtId="1" xfId="0" applyNumberFormat="1" applyFont="1" applyFill="1" applyBorder="1" applyAlignment="1">
      <alignment horizontal="center" shrinkToFit="1" vertical="center" wrapText="1"/>
    </xf>
    <xf fontId="10" fillId="0" borderId="46" numFmtId="14" xfId="0" applyNumberFormat="1" applyFont="1" applyFill="1" applyBorder="1" applyAlignment="1">
      <alignment horizontal="center" shrinkToFit="1" vertical="center" wrapText="1"/>
    </xf>
    <xf fontId="10" fillId="0" borderId="46" numFmtId="0" xfId="0" applyFont="1" applyFill="1" applyBorder="1" applyAlignment="1">
      <alignment horizontal="center" shrinkToFit="1" vertical="center" wrapText="1"/>
    </xf>
    <xf fontId="10" fillId="0" borderId="46" numFmtId="1" xfId="0" applyNumberFormat="1" applyFont="1" applyFill="1" applyBorder="1" applyAlignment="1">
      <alignment horizontal="center" shrinkToFit="1" vertical="center" wrapText="1"/>
    </xf>
    <xf fontId="10" fillId="0" borderId="46" numFmtId="0" xfId="0" applyFont="1" applyFill="1" applyBorder="1" applyAlignment="1">
      <alignment horizontal="center" shrinkToFit="1" vertical="top" wrapText="1"/>
    </xf>
    <xf fontId="10" fillId="0" borderId="46" numFmtId="1" xfId="0" applyNumberFormat="1" applyFont="1" applyFill="1" applyBorder="1" applyAlignment="1">
      <alignment horizontal="center" shrinkToFit="1" vertical="top" wrapText="1"/>
    </xf>
    <xf fontId="15" fillId="0" borderId="46" numFmtId="0" xfId="0" applyFont="1" applyFill="1" applyBorder="1" applyAlignment="1">
      <alignment horizontal="center" shrinkToFit="1" vertical="top" wrapText="1"/>
    </xf>
    <xf fontId="15" fillId="0" borderId="46" numFmtId="14" xfId="0" applyNumberFormat="1" applyFont="1" applyFill="1" applyBorder="1" applyAlignment="1">
      <alignment horizontal="center" shrinkToFit="1" vertical="center" wrapText="1"/>
    </xf>
    <xf fontId="10" fillId="0" borderId="5" numFmtId="0" xfId="0" applyFont="1" applyFill="1" applyBorder="1" applyAlignment="1">
      <alignment horizontal="center" shrinkToFit="1" vertical="center" wrapText="1"/>
    </xf>
    <xf fontId="10" fillId="0" borderId="56" numFmtId="1" xfId="0" applyNumberFormat="1" applyFont="1" applyFill="1" applyBorder="1" applyAlignment="1">
      <alignment horizontal="center" vertical="center" wrapText="1"/>
    </xf>
    <xf fontId="10" fillId="0" borderId="46" numFmtId="1" xfId="0" applyNumberFormat="1" applyFont="1" applyBorder="1" applyAlignment="1">
      <alignment wrapText="1"/>
    </xf>
    <xf fontId="5" fillId="0" borderId="0" numFmtId="0" xfId="0" applyFont="1" applyFill="1"/>
    <xf fontId="10" fillId="0" borderId="52" numFmtId="1" xfId="0" applyNumberFormat="1" applyFont="1" applyBorder="1" applyAlignment="1">
      <alignment wrapText="1"/>
    </xf>
    <xf fontId="10" fillId="0" borderId="63" numFmtId="2" xfId="0" applyNumberFormat="1" applyFont="1" applyBorder="1" applyAlignment="1">
      <alignment horizontal="center" vertical="center" wrapText="1"/>
    </xf>
    <xf fontId="10" fillId="0" borderId="53" numFmtId="0" xfId="0" applyFont="1" applyBorder="1" applyAlignment="1">
      <alignment horizontal="center" vertical="center" wrapText="1"/>
    </xf>
    <xf fontId="10" fillId="0" borderId="51" numFmtId="0" xfId="0" applyFont="1" applyBorder="1" applyAlignment="1">
      <alignment horizontal="center" vertical="center" wrapText="1"/>
    </xf>
    <xf fontId="10" fillId="0" borderId="52" numFmtId="1" xfId="0" applyNumberFormat="1" applyFont="1" applyBorder="1" applyAlignment="1">
      <alignment horizontal="center" vertical="center" wrapText="1"/>
    </xf>
    <xf fontId="10" fillId="0" borderId="8" numFmtId="1" xfId="0" applyNumberFormat="1" applyFont="1" applyBorder="1" applyAlignment="1">
      <alignment horizontal="center" vertical="center" wrapText="1"/>
    </xf>
    <xf fontId="5" fillId="0" borderId="0" numFmtId="0" xfId="0" applyFont="1" applyFill="1" applyBorder="1"/>
    <xf fontId="19" fillId="0" borderId="0" numFmtId="0" xfId="0" applyFont="1" applyFill="1" applyBorder="1" applyAlignment="1">
      <alignment horizontal="center" vertical="center" wrapText="1"/>
    </xf>
    <xf fontId="5" fillId="0" borderId="0" numFmtId="0" xfId="0" applyFont="1" applyBorder="1" applyAlignment="1">
      <alignment vertical="center" wrapText="1"/>
    </xf>
    <xf fontId="5" fillId="0" borderId="0" numFmtId="1" xfId="0" applyNumberFormat="1" applyFont="1" applyBorder="1" applyAlignment="1">
      <alignment vertical="center" wrapText="1"/>
    </xf>
    <xf fontId="5" fillId="0" borderId="0" numFmtId="14" xfId="0" applyNumberFormat="1" applyFont="1" applyBorder="1" applyAlignment="1">
      <alignment vertical="center" wrapText="1"/>
    </xf>
    <xf fontId="5" fillId="0" borderId="0" numFmtId="0" xfId="0" applyFont="1" applyBorder="1" applyAlignment="1">
      <alignment wrapText="1"/>
    </xf>
    <xf fontId="5" fillId="0" borderId="0" numFmtId="1" xfId="0" applyNumberFormat="1" applyFont="1" applyBorder="1" applyAlignment="1">
      <alignment wrapText="1"/>
    </xf>
    <xf fontId="5" fillId="0" borderId="0" numFmtId="0" xfId="0" applyFont="1" applyBorder="1" applyAlignment="1">
      <alignment horizontal="left" vertical="top" wrapText="1"/>
    </xf>
    <xf fontId="6" fillId="0" borderId="0" numFmtId="1" xfId="0" applyNumberFormat="1" applyFont="1" applyFill="1" applyAlignment="1">
      <alignment horizontal="center" vertical="center" wrapText="1"/>
    </xf>
    <xf fontId="6" fillId="0" borderId="0" numFmtId="1" xfId="0" applyNumberFormat="1" applyFont="1" applyFill="1" applyAlignment="1">
      <alignment vertical="center"/>
    </xf>
    <xf fontId="5" fillId="0" borderId="52" numFmtId="0" xfId="0" applyFont="1" applyFill="1" applyBorder="1" applyAlignment="1">
      <alignment horizontal="center" vertical="center"/>
    </xf>
    <xf fontId="5" fillId="0" borderId="52" numFmtId="1" xfId="0" applyNumberFormat="1" applyFont="1" applyFill="1" applyBorder="1" applyAlignment="1">
      <alignment vertical="center"/>
    </xf>
    <xf fontId="5" fillId="0" borderId="52" numFmtId="1" xfId="0" applyNumberFormat="1" applyFont="1" applyFill="1" applyBorder="1" applyAlignment="1">
      <alignment horizontal="center" vertical="center"/>
    </xf>
    <xf fontId="5" fillId="0" borderId="52" numFmtId="1" xfId="0" applyNumberFormat="1" applyFont="1" applyFill="1" applyBorder="1" applyAlignment="1">
      <alignment horizontal="center" vertical="center" wrapText="1"/>
    </xf>
    <xf fontId="10" fillId="0" borderId="3" numFmtId="1" xfId="0" applyNumberFormat="1" applyFont="1" applyFill="1" applyBorder="1" applyAlignment="1">
      <alignment vertical="center" wrapText="1"/>
    </xf>
    <xf fontId="5" fillId="0" borderId="38" numFmtId="17" xfId="0" applyNumberFormat="1" applyFont="1" applyFill="1" applyBorder="1" applyAlignment="1">
      <alignment horizontal="center" vertical="center"/>
    </xf>
    <xf fontId="10" fillId="0" borderId="63" numFmtId="14" xfId="0" applyNumberFormat="1" applyFont="1" applyFill="1" applyBorder="1" applyAlignment="1">
      <alignment horizontal="center" vertical="center" wrapText="1"/>
    </xf>
    <xf fontId="10" fillId="0" borderId="63" numFmtId="1" xfId="0" applyNumberFormat="1" applyFont="1" applyFill="1" applyBorder="1" applyAlignment="1">
      <alignment vertical="center" wrapText="1"/>
    </xf>
    <xf fontId="10" fillId="0" borderId="63" numFmtId="1" xfId="0" applyNumberFormat="1" applyFont="1" applyFill="1" applyBorder="1" applyAlignment="1">
      <alignment horizontal="center" vertical="center" wrapText="1"/>
    </xf>
    <xf fontId="10" fillId="0" borderId="46" numFmtId="1" xfId="0" applyNumberFormat="1" applyFont="1" applyFill="1" applyBorder="1" applyAlignment="1">
      <alignment vertical="center" wrapText="1"/>
    </xf>
    <xf fontId="10" fillId="0" borderId="46" numFmtId="0" xfId="0" applyFont="1" applyBorder="1" applyAlignment="1">
      <alignment horizontal="left" vertical="center" wrapText="1"/>
    </xf>
    <xf fontId="10" fillId="0" borderId="46" numFmtId="1" xfId="0" applyNumberFormat="1" applyFont="1" applyBorder="1" applyAlignment="1">
      <alignment horizontal="left" vertical="center" wrapText="1"/>
    </xf>
    <xf fontId="10" fillId="0" borderId="46" numFmtId="1" xfId="0" applyNumberFormat="1" applyFont="1" applyFill="1" applyBorder="1" applyAlignment="1">
      <alignment wrapText="1"/>
    </xf>
    <xf fontId="10" fillId="0" borderId="5" numFmtId="0" xfId="0" applyFont="1" applyFill="1" applyBorder="1" applyAlignment="1">
      <alignment horizontal="center" vertical="center"/>
    </xf>
    <xf fontId="10" fillId="0" borderId="56" numFmtId="1" xfId="0" applyNumberFormat="1" applyFont="1" applyFill="1" applyBorder="1" applyAlignment="1">
      <alignment vertical="center" wrapText="1"/>
    </xf>
    <xf fontId="10" fillId="0" borderId="56" numFmtId="0" xfId="0" applyFont="1" applyFill="1" applyBorder="1" applyAlignment="1">
      <alignment wrapText="1"/>
    </xf>
    <xf fontId="10" fillId="0" borderId="56" numFmtId="1" xfId="0" applyNumberFormat="1" applyFont="1" applyFill="1" applyBorder="1" applyAlignment="1">
      <alignment wrapText="1"/>
    </xf>
    <xf fontId="10" fillId="0" borderId="44" numFmtId="0" xfId="0" applyFont="1" applyFill="1" applyBorder="1" applyAlignment="1">
      <alignment horizontal="center" shrinkToFit="1" vertical="center" wrapText="1"/>
    </xf>
    <xf fontId="10" fillId="0" borderId="56" numFmtId="49" xfId="0" applyNumberFormat="1" applyFont="1" applyFill="1" applyBorder="1" applyAlignment="1">
      <alignment horizontal="center" vertical="center" wrapText="1"/>
    </xf>
    <xf fontId="10" fillId="0" borderId="56" numFmtId="1" xfId="0" applyNumberFormat="1" applyFont="1" applyBorder="1" applyAlignment="1">
      <alignment vertical="center" wrapText="1"/>
    </xf>
    <xf fontId="10" fillId="0" borderId="46" numFmtId="1" xfId="0" applyNumberFormat="1" applyFont="1" applyFill="1" applyBorder="1" applyAlignment="1">
      <alignment horizontal="center" wrapText="1"/>
    </xf>
    <xf fontId="10" fillId="0" borderId="46" numFmtId="0" xfId="0" applyFont="1" applyFill="1" applyBorder="1" applyAlignment="1">
      <alignment horizontal="center" vertical="top" wrapText="1"/>
    </xf>
    <xf fontId="10" fillId="0" borderId="46" numFmtId="49" xfId="0" applyNumberFormat="1" applyFont="1" applyFill="1" applyBorder="1" applyAlignment="1">
      <alignment horizontal="center" vertical="center" wrapText="1"/>
    </xf>
    <xf fontId="18" fillId="0" borderId="46" numFmtId="0" xfId="0" applyFont="1" applyFill="1" applyBorder="1" applyAlignment="1">
      <alignment horizontal="center" vertical="center" wrapText="1"/>
    </xf>
    <xf fontId="10" fillId="0" borderId="52" numFmtId="17" xfId="0" applyNumberFormat="1" applyFont="1" applyBorder="1" applyAlignment="1">
      <alignment horizontal="center" vertical="center" wrapText="1"/>
    </xf>
    <xf fontId="10" fillId="0" borderId="52" numFmtId="1" xfId="0" applyNumberFormat="1" applyFont="1" applyBorder="1" applyAlignment="1">
      <alignment vertical="center" wrapText="1"/>
    </xf>
    <xf fontId="10" fillId="0" borderId="29" numFmtId="0" xfId="0" applyFont="1" applyBorder="1" applyAlignment="1">
      <alignment horizontal="center" vertical="center" wrapText="1"/>
    </xf>
    <xf fontId="10" fillId="0" borderId="32" numFmtId="0" xfId="0" applyFont="1" applyFill="1" applyBorder="1" applyAlignment="1">
      <alignment horizontal="center" vertical="center" wrapText="1"/>
    </xf>
    <xf fontId="6" fillId="0" borderId="46" numFmtId="0" xfId="0" applyFont="1" applyFill="1" applyBorder="1"/>
    <xf fontId="10" fillId="0" borderId="8" numFmtId="0" xfId="0" applyFont="1" applyFill="1" applyBorder="1" applyAlignment="1">
      <alignment horizontal="center" wrapText="1"/>
    </xf>
    <xf fontId="10" fillId="0" borderId="8" numFmtId="1" xfId="0" applyNumberFormat="1" applyFont="1" applyFill="1" applyBorder="1" applyAlignment="1">
      <alignment vertical="center" wrapText="1"/>
    </xf>
    <xf fontId="10" fillId="0" borderId="8" numFmtId="1" xfId="0" applyNumberFormat="1" applyFont="1" applyFill="1" applyBorder="1" applyAlignment="1">
      <alignment horizontal="center" wrapText="1"/>
    </xf>
    <xf fontId="10" fillId="0" borderId="8" numFmtId="0" xfId="0" applyFont="1" applyFill="1" applyBorder="1" applyAlignment="1">
      <alignment horizontal="left" vertical="top" wrapText="1"/>
    </xf>
    <xf fontId="5" fillId="0" borderId="0" numFmtId="17" xfId="0" applyNumberFormat="1" applyFont="1" applyFill="1" applyBorder="1" applyAlignment="1">
      <alignment horizontal="center" vertical="center"/>
    </xf>
    <xf fontId="5" fillId="0" borderId="0" numFmtId="0" xfId="0" applyFont="1" applyFill="1" applyBorder="1" applyAlignment="1">
      <alignment wrapText="1"/>
    </xf>
    <xf fontId="5" fillId="0" borderId="0" numFmtId="1" xfId="0" applyNumberFormat="1" applyFont="1" applyFill="1" applyBorder="1" applyAlignment="1">
      <alignment vertical="center" wrapText="1"/>
    </xf>
    <xf fontId="5" fillId="0" borderId="0" numFmtId="1" xfId="0" applyNumberFormat="1" applyFont="1" applyFill="1" applyBorder="1" applyAlignment="1">
      <alignment wrapText="1"/>
    </xf>
    <xf fontId="16" fillId="0" borderId="0" numFmtId="1" xfId="0" applyNumberFormat="1" applyFont="1" applyFill="1" applyBorder="1" applyAlignment="1">
      <alignment vertical="center"/>
    </xf>
    <xf fontId="6" fillId="0" borderId="0" numFmtId="0" xfId="0" applyFont="1" applyFill="1" applyAlignment="1">
      <alignment horizontal="center" vertical="center"/>
    </xf>
    <xf fontId="5" fillId="0" borderId="0" numFmtId="0" xfId="0" applyFont="1" applyFill="1" applyAlignment="1">
      <alignment horizontal="center" vertical="center"/>
    </xf>
    <xf fontId="5" fillId="0" borderId="0" numFmtId="2" xfId="0" applyNumberFormat="1" applyFont="1" applyFill="1" applyAlignment="1">
      <alignment horizontal="center" vertical="center"/>
    </xf>
    <xf fontId="6" fillId="0" borderId="0" numFmtId="1" xfId="0" applyNumberFormat="1" applyFont="1" applyFill="1" applyAlignment="1">
      <alignment horizontal="center" vertical="center"/>
    </xf>
    <xf fontId="5" fillId="0" borderId="3" numFmtId="2" xfId="0" applyNumberFormat="1" applyFont="1" applyFill="1" applyBorder="1" applyAlignment="1">
      <alignment horizontal="center" vertical="center" wrapText="1"/>
    </xf>
    <xf fontId="10" fillId="0" borderId="3" numFmtId="2" xfId="0" applyNumberFormat="1" applyFont="1" applyFill="1" applyBorder="1" applyAlignment="1">
      <alignment horizontal="center" vertical="center" wrapText="1"/>
    </xf>
    <xf fontId="10" fillId="0" borderId="56" numFmtId="0" xfId="0" applyFont="1" applyFill="1" applyBorder="1" applyAlignment="1">
      <alignment horizontal="center" wrapText="1"/>
    </xf>
    <xf fontId="10" fillId="0" borderId="56" numFmtId="17" xfId="0" applyNumberFormat="1" applyFont="1" applyFill="1" applyBorder="1" applyAlignment="1">
      <alignment horizontal="center" vertical="center" wrapText="1"/>
    </xf>
    <xf fontId="10" fillId="2" borderId="46" numFmtId="0" xfId="0" applyFont="1" applyFill="1" applyBorder="1" applyAlignment="1">
      <alignment wrapText="1"/>
    </xf>
    <xf fontId="10" fillId="2" borderId="46" numFmtId="1" xfId="0" applyNumberFormat="1" applyFont="1" applyFill="1" applyBorder="1" applyAlignment="1">
      <alignment horizontal="center" vertical="center" wrapText="1"/>
    </xf>
    <xf fontId="10" fillId="2" borderId="46" numFmtId="2" xfId="0" applyNumberFormat="1" applyFont="1" applyFill="1" applyBorder="1" applyAlignment="1">
      <alignment horizontal="center" vertical="center" wrapText="1"/>
    </xf>
    <xf fontId="10" fillId="0" borderId="46" numFmtId="14" xfId="0" applyNumberFormat="1" applyFont="1" applyBorder="1" applyAlignment="1">
      <alignment vertical="top" wrapText="1"/>
    </xf>
    <xf fontId="6" fillId="3" borderId="0" numFmtId="0" xfId="0" applyFont="1" applyFill="1"/>
    <xf fontId="15" fillId="0" borderId="46" numFmtId="14" xfId="0" applyNumberFormat="1" applyFont="1" applyBorder="1" applyAlignment="1">
      <alignment horizontal="center" vertical="center" wrapText="1"/>
    </xf>
    <xf fontId="15" fillId="0" borderId="46" numFmtId="0" xfId="0" applyFont="1" applyBorder="1" applyAlignment="1">
      <alignment horizontal="center" vertical="center" wrapText="1"/>
    </xf>
    <xf fontId="10" fillId="0" borderId="56" numFmtId="0" xfId="0" applyFont="1" applyBorder="1" applyAlignment="1">
      <alignment wrapText="1"/>
    </xf>
    <xf fontId="10" fillId="0" borderId="46" numFmtId="0" xfId="0" applyNumberFormat="1" applyFont="1" applyFill="1" applyBorder="1" applyAlignment="1">
      <alignment wrapText="1"/>
    </xf>
    <xf fontId="6" fillId="0" borderId="0" numFmtId="0" xfId="0" applyFont="1" applyFill="1" applyAlignment="1">
      <alignment wrapText="1"/>
    </xf>
    <xf fontId="10" fillId="0" borderId="46" numFmtId="3" xfId="0" applyNumberFormat="1" applyFont="1" applyBorder="1" applyAlignment="1">
      <alignment wrapText="1"/>
    </xf>
    <xf fontId="10" fillId="0" borderId="47" numFmtId="0" xfId="0" applyFont="1" applyBorder="1" applyAlignment="1">
      <alignment wrapText="1"/>
    </xf>
    <xf fontId="10" fillId="0" borderId="44" numFmtId="2" xfId="0" applyNumberFormat="1" applyFont="1" applyBorder="1" applyAlignment="1">
      <alignment horizontal="center" vertical="center" wrapText="1"/>
    </xf>
    <xf fontId="10" fillId="0" borderId="56" numFmtId="14" xfId="0" applyNumberFormat="1" applyFont="1" applyBorder="1" applyAlignment="1">
      <alignment horizontal="center" wrapText="1"/>
    </xf>
    <xf fontId="17" fillId="0" borderId="46" numFmtId="1" xfId="0" applyNumberFormat="1" applyFont="1" applyFill="1" applyBorder="1" applyAlignment="1">
      <alignment horizontal="center" vertical="center"/>
    </xf>
    <xf fontId="17" fillId="0" borderId="0" numFmtId="0" xfId="0" applyFont="1" applyFill="1" applyAlignment="1">
      <alignment vertical="top" wrapText="1"/>
    </xf>
    <xf fontId="17" fillId="0" borderId="0" numFmtId="0" xfId="0" applyFont="1" applyFill="1"/>
    <xf fontId="6" fillId="0" borderId="0" numFmtId="0" xfId="0" applyFont="1" applyFill="1" applyAlignment="1">
      <alignment vertical="top" wrapText="1"/>
    </xf>
    <xf fontId="21" fillId="0" borderId="0" numFmtId="0" xfId="0" applyFont="1" applyFill="1"/>
    <xf fontId="21" fillId="2" borderId="0" numFmtId="0" xfId="0" applyFont="1" applyFill="1"/>
    <xf fontId="21" fillId="0" borderId="22" numFmtId="0" xfId="0" applyFont="1" applyFill="1" applyBorder="1" applyAlignment="1">
      <alignment horizontal="center" textRotation="90" vertical="center" wrapText="1"/>
    </xf>
    <xf fontId="21" fillId="0" borderId="21" numFmtId="0" xfId="0" applyFont="1" applyFill="1" applyBorder="1" applyAlignment="1">
      <alignment horizontal="center" textRotation="90" vertical="center" wrapText="1"/>
    </xf>
    <xf fontId="21" fillId="2" borderId="21" numFmtId="0" xfId="0" applyFont="1" applyFill="1" applyBorder="1" applyAlignment="1">
      <alignment horizontal="center" textRotation="90" vertical="center" wrapText="1"/>
    </xf>
    <xf fontId="21" fillId="0" borderId="4" numFmtId="0" xfId="0" applyFont="1" applyFill="1" applyBorder="1" applyAlignment="1">
      <alignment horizontal="center" textRotation="90" vertical="center" wrapText="1"/>
    </xf>
    <xf fontId="25" fillId="0" borderId="22" numFmtId="0" xfId="0" applyFont="1" applyFill="1" applyBorder="1" applyAlignment="1">
      <alignment horizontal="center" textRotation="90" vertical="center" wrapText="1"/>
    </xf>
    <xf fontId="25" fillId="0" borderId="17" numFmtId="0" xfId="0" applyFont="1" applyFill="1" applyBorder="1" applyAlignment="1">
      <alignment horizontal="center" textRotation="90" vertical="center" wrapText="1"/>
    </xf>
    <xf fontId="21" fillId="0" borderId="22" numFmtId="0" xfId="0" applyFont="1" applyFill="1" applyBorder="1" applyAlignment="1">
      <alignment horizontal="center" vertical="center"/>
    </xf>
    <xf fontId="21" fillId="2" borderId="3" numFmtId="0" xfId="0" applyFont="1" applyFill="1" applyBorder="1" applyAlignment="1">
      <alignment horizontal="justify" vertical="center" wrapText="1"/>
    </xf>
    <xf fontId="21" fillId="0" borderId="21" numFmtId="0" xfId="0" applyFont="1" applyFill="1" applyBorder="1" applyAlignment="1">
      <alignment horizontal="center" vertical="center"/>
    </xf>
    <xf fontId="24" fillId="0" borderId="14" numFmtId="0" xfId="0" applyFont="1" applyFill="1" applyBorder="1" applyAlignment="1">
      <alignment horizontal="center" vertical="center"/>
    </xf>
    <xf fontId="24" fillId="0" borderId="15" numFmtId="0" xfId="0" applyFont="1" applyFill="1" applyBorder="1" applyAlignment="1">
      <alignment horizontal="center" vertical="center"/>
    </xf>
    <xf fontId="21" fillId="0" borderId="9" numFmtId="0" xfId="0" applyFont="1" applyFill="1" applyBorder="1" applyAlignment="1">
      <alignment horizontal="center" vertical="center"/>
    </xf>
    <xf fontId="21" fillId="2" borderId="1" numFmtId="0" xfId="0" applyFont="1" applyFill="1" applyBorder="1" applyAlignment="1">
      <alignment horizontal="justify" vertical="center" wrapText="1"/>
    </xf>
    <xf fontId="21" fillId="0" borderId="46" numFmtId="0" xfId="0" applyFont="1" applyFill="1" applyBorder="1" applyAlignment="1">
      <alignment horizontal="center" vertical="center"/>
    </xf>
    <xf fontId="21" fillId="0" borderId="5" numFmtId="0" xfId="0" applyFont="1" applyFill="1" applyBorder="1" applyAlignment="1">
      <alignment horizontal="center" vertical="center"/>
    </xf>
    <xf fontId="24" fillId="0" borderId="9" numFmtId="0" xfId="0" applyFont="1" applyFill="1" applyBorder="1" applyAlignment="1">
      <alignment horizontal="center" vertical="center"/>
    </xf>
    <xf fontId="24" fillId="0" borderId="5" numFmtId="0" xfId="0" applyFont="1" applyFill="1" applyBorder="1" applyAlignment="1">
      <alignment horizontal="center" vertical="center"/>
    </xf>
    <xf fontId="21" fillId="0" borderId="55" numFmtId="0" xfId="0" applyFont="1" applyFill="1" applyBorder="1" applyAlignment="1">
      <alignment horizontal="center" vertical="center"/>
    </xf>
    <xf fontId="21" fillId="0" borderId="57" numFmtId="0" xfId="0" applyFont="1" applyFill="1" applyBorder="1" applyAlignment="1">
      <alignment horizontal="center" vertical="center"/>
    </xf>
    <xf fontId="21" fillId="0" borderId="1" numFmtId="0" xfId="0" applyFont="1" applyFill="1" applyBorder="1" applyAlignment="1">
      <alignment horizontal="justify" vertical="center" wrapText="1"/>
    </xf>
    <xf fontId="21" fillId="0" borderId="1" numFmtId="0" xfId="0" applyFont="1" applyFill="1" applyBorder="1" applyAlignment="1">
      <alignment vertical="center" wrapText="1"/>
    </xf>
    <xf fontId="21" fillId="0" borderId="48" numFmtId="0" xfId="0" applyFont="1" applyFill="1" applyBorder="1" applyAlignment="1">
      <alignment vertical="center" wrapText="1"/>
    </xf>
    <xf fontId="24" fillId="0" borderId="51" numFmtId="0" xfId="0" applyFont="1" applyFill="1" applyBorder="1" applyAlignment="1">
      <alignment horizontal="center" vertical="center"/>
    </xf>
    <xf fontId="24" fillId="0" borderId="49" numFmtId="0" xfId="0" applyFont="1" applyFill="1" applyBorder="1" applyAlignment="1">
      <alignment horizontal="center" vertical="center"/>
    </xf>
    <xf fontId="21" fillId="0" borderId="46" numFmtId="0" xfId="0" applyFont="1" applyFill="1" applyBorder="1" applyAlignment="1">
      <alignment vertical="center" wrapText="1"/>
    </xf>
    <xf fontId="21" fillId="0" borderId="52" numFmtId="0" xfId="0" applyFont="1" applyFill="1" applyBorder="1" applyAlignment="1">
      <alignment vertical="center" wrapText="1"/>
    </xf>
    <xf fontId="21" fillId="0" borderId="10" numFmtId="0" xfId="0" applyFont="1" applyFill="1" applyBorder="1" applyAlignment="1">
      <alignment horizontal="center" vertical="center"/>
    </xf>
    <xf fontId="24" fillId="0" borderId="8" numFmtId="0" xfId="0" applyFont="1" applyFill="1" applyBorder="1" applyAlignment="1">
      <alignment horizontal="left" vertical="center"/>
    </xf>
    <xf fontId="26" fillId="0" borderId="8" numFmtId="0" xfId="0" applyFont="1" applyFill="1" applyBorder="1" applyAlignment="1">
      <alignment horizontal="center" vertical="center"/>
    </xf>
    <xf fontId="26" fillId="0" borderId="11" numFmtId="0" xfId="0" applyFont="1" applyFill="1" applyBorder="1" applyAlignment="1">
      <alignment horizontal="center" vertical="center"/>
    </xf>
    <xf fontId="26" fillId="0" borderId="25" numFmtId="0" xfId="0" applyFont="1" applyFill="1" applyBorder="1" applyAlignment="1">
      <alignment horizontal="center" vertical="center"/>
    </xf>
    <xf fontId="21" fillId="0" borderId="0" numFmtId="0" xfId="0" applyFont="1" applyFill="1" applyAlignment="1">
      <alignment horizontal="center" vertical="center"/>
    </xf>
    <xf fontId="13" fillId="0" borderId="0" numFmtId="1" xfId="0" applyNumberFormat="1" applyFont="1" applyFill="1"/>
    <xf fontId="13" fillId="0" borderId="0" numFmtId="0" xfId="0" applyFont="1" applyFill="1" applyBorder="1"/>
    <xf fontId="13" fillId="0" borderId="0" numFmtId="1" xfId="0" applyNumberFormat="1" applyFont="1" applyFill="1" applyBorder="1"/>
    <xf fontId="27" fillId="0" borderId="0" numFmtId="1" xfId="0" applyNumberFormat="1" applyFont="1" applyFill="1" applyBorder="1" applyAlignment="1">
      <alignment horizontal="right"/>
    </xf>
    <xf fontId="13" fillId="0" borderId="6" numFmtId="1" xfId="0" applyNumberFormat="1" applyFont="1" applyFill="1" applyBorder="1" applyAlignment="1">
      <alignment horizontal="center" vertical="center" wrapText="1"/>
    </xf>
    <xf fontId="5" fillId="0" borderId="6" numFmtId="1" xfId="0" applyNumberFormat="1" applyFont="1" applyFill="1" applyBorder="1" applyAlignment="1">
      <alignment horizontal="center" vertical="center" wrapText="1"/>
    </xf>
    <xf fontId="5" fillId="0" borderId="18" numFmtId="1" xfId="0" applyNumberFormat="1" applyFont="1" applyFill="1" applyBorder="1" applyAlignment="1">
      <alignment horizontal="center" vertical="center" wrapText="1"/>
    </xf>
    <xf fontId="29" fillId="0" borderId="16" numFmtId="1" xfId="0" applyNumberFormat="1" applyFont="1" applyFill="1" applyBorder="1" applyAlignment="1">
      <alignment horizontal="center" vertical="center" wrapText="1"/>
    </xf>
    <xf fontId="28" fillId="0" borderId="6" numFmtId="1" xfId="0" applyNumberFormat="1" applyFont="1" applyFill="1" applyBorder="1" applyAlignment="1">
      <alignment horizontal="center" vertical="center" wrapText="1"/>
    </xf>
    <xf fontId="28" fillId="0" borderId="13" numFmtId="1" xfId="0" applyNumberFormat="1" applyFont="1" applyFill="1" applyBorder="1" applyAlignment="1">
      <alignment horizontal="center" vertical="center" wrapText="1"/>
    </xf>
    <xf fontId="13" fillId="0" borderId="0" numFmtId="0" xfId="0" applyFont="1" applyFill="1" applyAlignment="1">
      <alignment wrapText="1"/>
    </xf>
    <xf fontId="13" fillId="0" borderId="9" numFmtId="0" xfId="0" applyFont="1" applyFill="1" applyBorder="1" applyAlignment="1">
      <alignment horizontal="center" vertical="center" wrapText="1"/>
    </xf>
    <xf fontId="13" fillId="0" borderId="1" numFmtId="0" xfId="0" applyFont="1" applyFill="1" applyBorder="1" applyAlignment="1">
      <alignment horizontal="left" vertical="center" wrapText="1"/>
    </xf>
    <xf fontId="13" fillId="0" borderId="1" numFmtId="1" xfId="0" applyNumberFormat="1" applyFont="1" applyFill="1" applyBorder="1" applyAlignment="1">
      <alignment horizontal="center" vertical="center" wrapText="1"/>
    </xf>
    <xf fontId="13" fillId="0" borderId="2" numFmtId="1" xfId="0" applyNumberFormat="1" applyFont="1" applyFill="1" applyBorder="1" applyAlignment="1">
      <alignment horizontal="center" vertical="center" wrapText="1"/>
    </xf>
    <xf fontId="13" fillId="0" borderId="9" numFmtId="1" xfId="0" applyNumberFormat="1" applyFont="1" applyFill="1" applyBorder="1" applyAlignment="1">
      <alignment horizontal="center" vertical="center" wrapText="1"/>
    </xf>
    <xf fontId="20" fillId="0" borderId="5" numFmtId="1" xfId="0" applyNumberFormat="1" applyFont="1" applyFill="1" applyBorder="1" applyAlignment="1">
      <alignment horizontal="center" vertical="center" wrapText="1"/>
    </xf>
    <xf fontId="13" fillId="0" borderId="1" numFmtId="0" xfId="0" applyNumberFormat="1" applyFont="1" applyFill="1" applyBorder="1" applyAlignment="1">
      <alignment horizontal="left" vertical="center" wrapText="1"/>
    </xf>
    <xf fontId="13" fillId="0" borderId="16" numFmtId="0" xfId="0" applyFont="1" applyFill="1" applyBorder="1" applyAlignment="1">
      <alignment horizontal="center" vertical="center" wrapText="1"/>
    </xf>
    <xf fontId="13" fillId="0" borderId="6" numFmtId="0" xfId="0" applyFont="1" applyFill="1" applyBorder="1" applyAlignment="1">
      <alignment horizontal="left" vertical="center" wrapText="1"/>
    </xf>
    <xf fontId="13" fillId="0" borderId="18" numFmtId="1" xfId="0" applyNumberFormat="1" applyFont="1" applyFill="1" applyBorder="1" applyAlignment="1">
      <alignment horizontal="center" vertical="center" wrapText="1"/>
    </xf>
    <xf fontId="13" fillId="0" borderId="16" numFmtId="1" xfId="0" applyNumberFormat="1" applyFont="1" applyFill="1" applyBorder="1" applyAlignment="1">
      <alignment horizontal="center" vertical="center" wrapText="1"/>
    </xf>
    <xf fontId="20" fillId="0" borderId="33" numFmtId="0" xfId="0" applyFont="1" applyFill="1" applyBorder="1" applyAlignment="1">
      <alignment horizontal="center" vertical="center" wrapText="1"/>
    </xf>
    <xf fontId="27" fillId="0" borderId="34" numFmtId="0" xfId="0" applyFont="1" applyFill="1" applyBorder="1" applyAlignment="1">
      <alignment horizontal="left" vertical="center" wrapText="1"/>
    </xf>
    <xf fontId="20" fillId="0" borderId="34" numFmtId="1" xfId="0" applyNumberFormat="1" applyFont="1" applyFill="1" applyBorder="1" applyAlignment="1">
      <alignment horizontal="center" vertical="center" wrapText="1"/>
    </xf>
    <xf fontId="20" fillId="0" borderId="36" numFmtId="1" xfId="0" applyNumberFormat="1" applyFont="1" applyFill="1" applyBorder="1" applyAlignment="1">
      <alignment horizontal="center" vertical="center" wrapText="1"/>
    </xf>
    <xf fontId="20" fillId="0" borderId="33" numFmtId="1" xfId="0" applyNumberFormat="1" applyFont="1" applyFill="1" applyBorder="1" applyAlignment="1">
      <alignment horizontal="center" vertical="center" wrapText="1"/>
    </xf>
    <xf fontId="20" fillId="0" borderId="35" numFmtId="1" xfId="0" applyNumberFormat="1" applyFont="1" applyFill="1" applyBorder="1" applyAlignment="1">
      <alignment horizontal="center" vertical="center" wrapText="1"/>
    </xf>
    <xf fontId="20" fillId="0" borderId="0" numFmtId="0" xfId="0" applyFont="1" applyFill="1" applyAlignment="1">
      <alignment wrapText="1"/>
    </xf>
    <xf fontId="13" fillId="0" borderId="38" numFmtId="0" xfId="0" applyFont="1" applyFill="1" applyBorder="1" applyAlignment="1">
      <alignment horizontal="center" vertical="center" wrapText="1"/>
    </xf>
    <xf fontId="13" fillId="0" borderId="12" numFmtId="0" xfId="0" applyFont="1" applyFill="1" applyBorder="1" applyAlignment="1">
      <alignment horizontal="left" vertical="center" wrapText="1"/>
    </xf>
    <xf fontId="13" fillId="0" borderId="12" numFmtId="1" xfId="0" applyNumberFormat="1" applyFont="1" applyFill="1" applyBorder="1" applyAlignment="1">
      <alignment horizontal="center" vertical="center" wrapText="1"/>
    </xf>
    <xf fontId="13" fillId="0" borderId="39" numFmtId="1" xfId="0" applyNumberFormat="1" applyFont="1" applyFill="1" applyBorder="1" applyAlignment="1">
      <alignment horizontal="center" vertical="center" wrapText="1"/>
    </xf>
    <xf fontId="13" fillId="0" borderId="38" numFmtId="1" xfId="0" applyNumberFormat="1" applyFont="1" applyFill="1" applyBorder="1" applyAlignment="1">
      <alignment horizontal="center" vertical="center" wrapText="1"/>
    </xf>
    <xf fontId="20" fillId="0" borderId="17" numFmtId="1" xfId="0" applyNumberFormat="1" applyFont="1" applyFill="1" applyBorder="1" applyAlignment="1">
      <alignment horizontal="center" vertical="center" wrapText="1"/>
    </xf>
    <xf fontId="20" fillId="0" borderId="44" numFmtId="1" xfId="0" applyNumberFormat="1" applyFont="1" applyFill="1" applyBorder="1" applyAlignment="1">
      <alignment horizontal="center" vertical="center" wrapText="1"/>
    </xf>
    <xf fontId="13" fillId="0" borderId="33" numFmtId="1" xfId="0" applyNumberFormat="1" applyFont="1" applyFill="1" applyBorder="1" applyAlignment="1">
      <alignment horizontal="center" vertical="center" wrapText="1"/>
    </xf>
    <xf fontId="13" fillId="0" borderId="34" numFmtId="1" xfId="0" applyNumberFormat="1" applyFont="1" applyFill="1" applyBorder="1" applyAlignment="1">
      <alignment horizontal="center" vertical="center" wrapText="1"/>
    </xf>
    <xf fontId="20" fillId="0" borderId="15" numFmtId="1" xfId="0" applyNumberFormat="1" applyFont="1" applyFill="1" applyBorder="1" applyAlignment="1">
      <alignment horizontal="center" vertical="center" wrapText="1"/>
    </xf>
    <xf fontId="20" fillId="0" borderId="11" numFmtId="1" xfId="0" applyNumberFormat="1" applyFont="1" applyFill="1" applyBorder="1" applyAlignment="1">
      <alignment horizontal="center" vertical="center" wrapText="1"/>
    </xf>
    <xf fontId="13" fillId="0" borderId="22" numFmtId="1" xfId="0" applyNumberFormat="1" applyFont="1" applyFill="1" applyBorder="1" applyAlignment="1">
      <alignment horizontal="center" vertical="center" wrapText="1"/>
    </xf>
    <xf fontId="13" fillId="0" borderId="21" numFmtId="1" xfId="0" applyNumberFormat="1" applyFont="1" applyFill="1" applyBorder="1" applyAlignment="1">
      <alignment horizontal="center" vertical="center" wrapText="1"/>
    </xf>
    <xf fontId="13" fillId="0" borderId="46" numFmtId="1" xfId="0" applyNumberFormat="1" applyFont="1" applyFill="1" applyBorder="1" applyAlignment="1">
      <alignment horizontal="center" vertical="center" wrapText="1"/>
    </xf>
    <xf fontId="13" fillId="0" borderId="54" numFmtId="1" xfId="0" applyNumberFormat="1" applyFont="1" applyFill="1" applyBorder="1" applyAlignment="1">
      <alignment horizontal="center" vertical="center" wrapText="1"/>
    </xf>
    <xf fontId="20" fillId="0" borderId="33" numFmtId="0" xfId="0" applyFont="1" applyFill="1" applyBorder="1" applyAlignment="1">
      <alignment horizontal="center" vertical="top" wrapText="1"/>
    </xf>
    <xf fontId="27" fillId="0" borderId="34" numFmtId="0" xfId="0" applyFont="1" applyFill="1" applyBorder="1" applyAlignment="1">
      <alignment horizontal="left" vertical="top" wrapText="1"/>
    </xf>
    <xf fontId="20" fillId="0" borderId="34" numFmtId="1" xfId="0" applyNumberFormat="1" applyFont="1" applyFill="1" applyBorder="1" applyAlignment="1">
      <alignment horizontal="center" vertical="top" wrapText="1"/>
    </xf>
    <xf fontId="20" fillId="0" borderId="36" numFmtId="1" xfId="0" applyNumberFormat="1" applyFont="1" applyFill="1" applyBorder="1" applyAlignment="1">
      <alignment horizontal="center" vertical="top" wrapText="1"/>
    </xf>
    <xf fontId="20" fillId="0" borderId="0" numFmtId="0" xfId="0" applyFont="1" applyFill="1" applyAlignment="1">
      <alignment vertical="top" wrapText="1"/>
    </xf>
    <xf fontId="13" fillId="0" borderId="14" numFmtId="0" xfId="0" applyFont="1" applyFill="1" applyBorder="1" applyAlignment="1">
      <alignment horizontal="center" vertical="center" wrapText="1"/>
    </xf>
    <xf fontId="13" fillId="0" borderId="3" numFmtId="0" xfId="0" applyFont="1" applyFill="1" applyBorder="1" applyAlignment="1">
      <alignment horizontal="left" vertical="center" wrapText="1"/>
    </xf>
    <xf fontId="13" fillId="0" borderId="3" numFmtId="1" xfId="0" applyNumberFormat="1" applyFont="1" applyFill="1" applyBorder="1" applyAlignment="1">
      <alignment horizontal="center" vertical="center" wrapText="1"/>
    </xf>
    <xf fontId="13" fillId="0" borderId="7" numFmtId="1" xfId="0" applyNumberFormat="1" applyFont="1" applyFill="1" applyBorder="1" applyAlignment="1">
      <alignment horizontal="center" vertical="center" wrapText="1"/>
    </xf>
    <xf fontId="13" fillId="0" borderId="14" numFmtId="1" xfId="0" applyNumberFormat="1" applyFont="1" applyFill="1" applyBorder="1" applyAlignment="1">
      <alignment horizontal="center" vertical="center" wrapText="1"/>
    </xf>
    <xf fontId="13" fillId="0" borderId="10" numFmtId="0" xfId="0" applyFont="1" applyFill="1" applyBorder="1" applyAlignment="1">
      <alignment horizontal="center" vertical="center" wrapText="1"/>
    </xf>
    <xf fontId="13" fillId="0" borderId="8" numFmtId="0" xfId="0" applyFont="1" applyFill="1" applyBorder="1" applyAlignment="1">
      <alignment horizontal="left" vertical="center" wrapText="1"/>
    </xf>
    <xf fontId="13" fillId="0" borderId="8" numFmtId="1" xfId="0" applyNumberFormat="1" applyFont="1" applyFill="1" applyBorder="1" applyAlignment="1">
      <alignment horizontal="center" vertical="center" wrapText="1"/>
    </xf>
    <xf fontId="13" fillId="0" borderId="19" numFmtId="1" xfId="0" applyNumberFormat="1" applyFont="1" applyFill="1" applyBorder="1" applyAlignment="1">
      <alignment horizontal="center" vertical="center" wrapText="1"/>
    </xf>
    <xf fontId="13" fillId="0" borderId="10" numFmtId="1" xfId="0" applyNumberFormat="1" applyFont="1" applyFill="1" applyBorder="1" applyAlignment="1">
      <alignment horizontal="center" vertical="center" wrapText="1"/>
    </xf>
    <xf fontId="13" fillId="0" borderId="0" numFmtId="1" xfId="0" applyNumberFormat="1" applyFont="1" applyFill="1" applyAlignment="1">
      <alignment wrapText="1"/>
    </xf>
    <xf fontId="13" fillId="0" borderId="33" numFmtId="0" xfId="0" applyFont="1" applyFill="1" applyBorder="1"/>
    <xf fontId="20" fillId="0" borderId="34" numFmtId="0" xfId="0" applyFont="1" applyFill="1" applyBorder="1"/>
    <xf fontId="20" fillId="0" borderId="62" numFmtId="1" xfId="0" applyNumberFormat="1" applyFont="1" applyFill="1" applyBorder="1" applyAlignment="1">
      <alignment horizontal="center" vertical="center" wrapText="1"/>
    </xf>
    <xf fontId="10" fillId="0" borderId="5" numFmtId="0" xfId="0" applyFont="1" applyBorder="1" applyAlignment="1">
      <alignment horizontal="center" wrapText="1"/>
    </xf>
    <xf fontId="5" fillId="0" borderId="50" numFmtId="17" xfId="0" applyNumberFormat="1" applyFont="1" applyFill="1" applyBorder="1" applyAlignment="1">
      <alignment horizontal="center" vertical="center"/>
    </xf>
    <xf fontId="10" fillId="0" borderId="49" numFmtId="0" xfId="0" applyFont="1" applyBorder="1" applyAlignment="1">
      <alignment horizontal="center" vertical="center" wrapText="1"/>
    </xf>
    <xf fontId="10" fillId="0" borderId="61" numFmtId="0" xfId="0" applyFont="1" applyBorder="1" applyAlignment="1">
      <alignment horizontal="center" vertical="center" wrapText="1"/>
    </xf>
    <xf fontId="10" fillId="0" borderId="52" numFmtId="0" xfId="0" applyFont="1" applyFill="1" applyBorder="1" applyAlignment="1">
      <alignment horizontal="center" wrapText="1"/>
    </xf>
    <xf fontId="10" fillId="0" borderId="52" numFmtId="1" xfId="0" applyNumberFormat="1" applyFont="1" applyFill="1" applyBorder="1" applyAlignment="1">
      <alignment vertical="center" wrapText="1"/>
    </xf>
    <xf fontId="10" fillId="0" borderId="52" numFmtId="1" xfId="0" applyNumberFormat="1" applyFont="1" applyFill="1" applyBorder="1" applyAlignment="1">
      <alignment horizontal="center" wrapText="1"/>
    </xf>
    <xf fontId="10" fillId="0" borderId="52" numFmtId="16" xfId="0" applyNumberFormat="1" applyFont="1" applyBorder="1" applyAlignment="1">
      <alignment horizontal="center" vertical="center" wrapText="1"/>
    </xf>
    <xf fontId="10" fillId="0" borderId="53" numFmtId="14" xfId="0" applyNumberFormat="1" applyFont="1" applyBorder="1" applyAlignment="1">
      <alignment horizontal="center" vertical="center" wrapText="1"/>
    </xf>
    <xf fontId="10" fillId="0" borderId="29" numFmtId="14" xfId="0" applyNumberFormat="1" applyFont="1" applyBorder="1" applyAlignment="1">
      <alignment horizontal="center" vertical="center" wrapText="1"/>
    </xf>
    <xf fontId="10" fillId="0" borderId="29" numFmtId="1" xfId="0" applyNumberFormat="1" applyFont="1" applyBorder="1" applyAlignment="1">
      <alignment horizontal="center" vertical="center" wrapText="1"/>
    </xf>
    <xf fontId="10" fillId="0" borderId="64" numFmtId="0" xfId="0" applyFont="1" applyBorder="1" applyAlignment="1">
      <alignment horizontal="center" vertical="center" wrapText="1"/>
    </xf>
    <xf fontId="10" fillId="0" borderId="52" numFmtId="2" xfId="0" applyNumberFormat="1" applyFont="1" applyBorder="1" applyAlignment="1">
      <alignment horizontal="center" vertical="center" wrapText="1"/>
    </xf>
    <xf fontId="10" fillId="0" borderId="65" numFmtId="0" xfId="0" applyFont="1" applyBorder="1" applyAlignment="1">
      <alignment horizontal="center" vertical="center" wrapText="1"/>
    </xf>
    <xf fontId="10" fillId="0" borderId="11" numFmtId="0" xfId="0" applyFont="1" applyBorder="1" applyAlignment="1">
      <alignment horizontal="center" vertical="center" wrapText="1"/>
    </xf>
    <xf fontId="10" fillId="0" borderId="52" numFmtId="49" xfId="0" applyNumberFormat="1" applyFont="1" applyFill="1" applyBorder="1" applyAlignment="1">
      <alignment horizontal="center" vertical="center" wrapText="1"/>
    </xf>
    <xf fontId="18" fillId="0" borderId="52" numFmtId="0" xfId="0" applyFont="1" applyFill="1" applyBorder="1" applyAlignment="1">
      <alignment horizontal="center" vertical="center" wrapText="1"/>
    </xf>
    <xf fontId="10" fillId="0" borderId="9" numFmtId="17" xfId="0" applyNumberFormat="1" applyFont="1" applyFill="1" applyBorder="1" applyAlignment="1">
      <alignment horizontal="center" vertical="center" wrapText="1"/>
    </xf>
    <xf fontId="10" fillId="0" borderId="0" numFmtId="0" xfId="0" applyFont="1" applyFill="1"/>
    <xf fontId="10" fillId="0" borderId="46" numFmtId="14" xfId="0" applyNumberFormat="1" applyFont="1" applyFill="1" applyBorder="1" applyAlignment="1" applyProtection="1">
      <alignment horizontal="center" vertical="center" wrapText="1"/>
      <protection locked="0"/>
    </xf>
    <xf fontId="10" fillId="0" borderId="67" numFmtId="0" xfId="0" applyFont="1" applyBorder="1" applyAlignment="1">
      <alignment horizontal="center" vertical="center" wrapText="1"/>
    </xf>
    <xf fontId="10" fillId="0" borderId="9" numFmtId="17" xfId="0" applyNumberFormat="1" applyFont="1" applyFill="1" applyBorder="1" applyAlignment="1">
      <alignment horizontal="center" vertical="center"/>
    </xf>
    <xf fontId="18" fillId="0" borderId="56" numFmtId="0" xfId="0" applyFont="1" applyFill="1" applyBorder="1" applyAlignment="1">
      <alignment horizontal="center" vertical="center" wrapText="1"/>
    </xf>
    <xf fontId="18" fillId="0" borderId="56" numFmtId="1" xfId="0" applyNumberFormat="1" applyFont="1" applyFill="1" applyBorder="1" applyAlignment="1">
      <alignment horizontal="center" vertical="center" wrapText="1"/>
    </xf>
    <xf fontId="21" fillId="3" borderId="9" numFmtId="0" xfId="0" applyFont="1" applyFill="1" applyBorder="1" applyAlignment="1">
      <alignment horizontal="center" vertical="center"/>
    </xf>
    <xf fontId="21" fillId="3" borderId="50" numFmtId="0" xfId="0" applyFont="1" applyFill="1" applyBorder="1" applyAlignment="1">
      <alignment horizontal="center" vertical="center"/>
    </xf>
    <xf fontId="21" fillId="3" borderId="1" numFmtId="0" xfId="0" applyFont="1" applyFill="1" applyBorder="1" applyAlignment="1">
      <alignment vertical="center" wrapText="1"/>
    </xf>
    <xf fontId="10" fillId="0" borderId="66" numFmtId="0" xfId="0" applyFont="1" applyBorder="1" applyAlignment="1">
      <alignment horizontal="center" vertical="center" wrapText="1"/>
    </xf>
    <xf fontId="10" fillId="0" borderId="0" numFmtId="0" xfId="0" applyFont="1" applyBorder="1" applyAlignment="1">
      <alignment horizontal="center" vertical="center"/>
    </xf>
    <xf fontId="10" fillId="0" borderId="68" numFmtId="0" xfId="0" applyFont="1" applyBorder="1" applyAlignment="1">
      <alignment horizontal="center" vertical="center"/>
    </xf>
    <xf fontId="10" fillId="0" borderId="0" numFmtId="0" xfId="0" applyFont="1" applyFill="1" applyAlignment="1">
      <alignment horizontal="center" vertical="center"/>
    </xf>
    <xf fontId="10" fillId="0" borderId="46" numFmtId="1" xfId="0" applyNumberFormat="1" applyFont="1" applyFill="1" applyBorder="1" applyAlignment="1">
      <alignment horizontal="center" vertical="center"/>
    </xf>
    <xf fontId="10" fillId="0" borderId="69" numFmtId="0" xfId="0" applyFont="1" applyBorder="1" applyAlignment="1">
      <alignment horizontal="center" vertical="center" wrapText="1"/>
    </xf>
    <xf fontId="10" fillId="0" borderId="70" numFmtId="0" xfId="0" applyFont="1" applyBorder="1" applyAlignment="1">
      <alignment horizontal="center" vertical="center"/>
    </xf>
    <xf fontId="10" fillId="0" borderId="20" numFmtId="0" xfId="0" applyFont="1" applyFill="1" applyBorder="1" applyAlignment="1">
      <alignment horizontal="center" vertical="center" wrapText="1"/>
    </xf>
    <xf fontId="10" fillId="0" borderId="20" numFmtId="0" xfId="0" applyNumberFormat="1" applyFont="1" applyFill="1" applyBorder="1" applyAlignment="1">
      <alignment horizontal="center" vertical="center" wrapText="1"/>
    </xf>
    <xf fontId="10" fillId="0" borderId="20" numFmtId="14" xfId="0" applyNumberFormat="1" applyFont="1" applyFill="1" applyBorder="1" applyAlignment="1">
      <alignment horizontal="center" vertical="center" wrapText="1"/>
    </xf>
    <xf fontId="10" fillId="0" borderId="23" numFmtId="0" xfId="0" applyFont="1" applyFill="1" applyBorder="1" applyAlignment="1">
      <alignment horizontal="center" vertical="center" wrapText="1"/>
    </xf>
    <xf fontId="5" fillId="0" borderId="46" numFmtId="0" xfId="0" applyFont="1" applyBorder="1" applyAlignment="1">
      <alignment horizontal="center" vertical="center" wrapText="1"/>
    </xf>
    <xf fontId="5" fillId="0" borderId="46" numFmtId="14" xfId="0" applyNumberFormat="1" applyFont="1" applyBorder="1" applyAlignment="1">
      <alignment horizontal="center" vertical="center" wrapText="1"/>
    </xf>
    <xf fontId="10" fillId="0" borderId="51" numFmtId="0" xfId="0" applyFont="1" applyFill="1" applyBorder="1" applyAlignment="1">
      <alignment horizontal="center" shrinkToFit="1" vertical="center" wrapText="1"/>
    </xf>
    <xf fontId="15" fillId="0" borderId="46" numFmtId="0" xfId="0" applyFont="1" applyFill="1" applyBorder="1" applyAlignment="1">
      <alignment horizontal="center" vertical="center" wrapText="1"/>
    </xf>
    <xf fontId="10" fillId="0" borderId="56" numFmtId="16" xfId="0" applyNumberFormat="1" applyFont="1" applyFill="1" applyBorder="1" applyAlignment="1">
      <alignment horizontal="center" vertical="center" wrapText="1"/>
    </xf>
    <xf fontId="10" fillId="0" borderId="47" numFmtId="0" xfId="0" applyFont="1" applyFill="1" applyBorder="1" applyAlignment="1">
      <alignment vertical="center" wrapText="1"/>
    </xf>
    <xf fontId="10" fillId="0" borderId="65" numFmtId="14" xfId="0" applyNumberFormat="1" applyFont="1" applyBorder="1" applyAlignment="1">
      <alignment horizontal="center" vertical="center" wrapText="1"/>
    </xf>
    <xf fontId="10" fillId="0" borderId="63" numFmtId="14" xfId="0" applyNumberFormat="1" applyFont="1" applyBorder="1" applyAlignment="1">
      <alignment horizontal="center" vertical="center" wrapText="1"/>
    </xf>
    <xf fontId="10" fillId="0" borderId="63" numFmtId="1" xfId="0" applyNumberFormat="1" applyFont="1" applyBorder="1" applyAlignment="1">
      <alignment horizontal="center" vertical="center" wrapText="1"/>
    </xf>
    <xf fontId="10" fillId="0" borderId="0" numFmtId="1" xfId="0" applyNumberFormat="1" applyFont="1" applyBorder="1" applyAlignment="1">
      <alignment horizontal="center" vertical="center" wrapText="1"/>
    </xf>
    <xf fontId="10" fillId="0" borderId="32" numFmtId="0" xfId="0" applyFont="1" applyBorder="1" applyAlignment="1">
      <alignment horizontal="center" vertical="center" wrapText="1"/>
    </xf>
    <xf fontId="10" fillId="0" borderId="45" numFmtId="0" xfId="0" applyFont="1" applyBorder="1" applyAlignment="1">
      <alignment horizontal="center" vertical="center" wrapText="1"/>
    </xf>
    <xf fontId="10" fillId="0" borderId="49" numFmtId="0" xfId="0" applyFont="1" applyFill="1" applyBorder="1" applyAlignment="1">
      <alignment horizontal="center" vertical="center" wrapText="1"/>
    </xf>
    <xf fontId="10" fillId="0" borderId="46" numFmtId="14" xfId="0" applyNumberFormat="1" applyFont="1" applyFill="1" applyBorder="1" applyAlignment="1" applyProtection="1">
      <alignment horizontal="center" vertical="center"/>
      <protection locked="0"/>
    </xf>
    <xf fontId="10" fillId="0" borderId="46" numFmtId="0" xfId="0" applyFont="1" applyFill="1" applyBorder="1" applyAlignment="1" applyProtection="1">
      <alignment horizontal="center" vertical="center"/>
      <protection locked="0"/>
    </xf>
    <xf fontId="10" fillId="0" borderId="20" numFmtId="14" xfId="0" applyNumberFormat="1" applyFont="1" applyBorder="1" applyAlignment="1">
      <alignment horizontal="center" vertical="center" wrapText="1"/>
    </xf>
    <xf fontId="10" fillId="0" borderId="20" numFmtId="0" xfId="0" applyNumberFormat="1" applyFont="1" applyBorder="1" applyAlignment="1">
      <alignment horizontal="center" vertical="center" wrapText="1"/>
    </xf>
    <xf fontId="10" fillId="0" borderId="20" numFmtId="0" xfId="0" applyFont="1" applyBorder="1" applyAlignment="1">
      <alignment wrapText="1"/>
    </xf>
    <xf fontId="10" fillId="0" borderId="20" numFmtId="14" xfId="0" applyNumberFormat="1" applyFont="1" applyBorder="1" applyAlignment="1">
      <alignment horizontal="center" vertical="top" wrapText="1"/>
    </xf>
    <xf fontId="10" fillId="0" borderId="46" numFmtId="14" xfId="0" applyNumberFormat="1" applyFont="1" applyBorder="1" applyAlignment="1">
      <alignment horizontal="center" vertical="top" wrapText="1"/>
    </xf>
    <xf fontId="10" fillId="0" borderId="0" numFmtId="14" xfId="0" applyNumberFormat="1" applyFont="1" applyFill="1" applyBorder="1" applyAlignment="1">
      <alignment horizontal="center" vertical="center" wrapText="1"/>
    </xf>
    <xf fontId="10" fillId="0" borderId="0" numFmtId="1" xfId="0" applyNumberFormat="1" applyFont="1" applyFill="1" applyBorder="1" applyAlignment="1">
      <alignment horizontal="center" vertical="center"/>
    </xf>
    <xf fontId="21" fillId="0" borderId="56" numFmtId="0" xfId="0" applyFont="1" applyFill="1" applyBorder="1" applyAlignment="1">
      <alignment vertical="center" wrapText="1"/>
    </xf>
    <xf fontId="10" fillId="0" borderId="52" numFmtId="0" xfId="0" applyFont="1" applyBorder="1" applyAlignment="1">
      <alignment horizontal="center" vertical="center" wrapText="1"/>
    </xf>
    <xf fontId="10" fillId="0" borderId="56" numFmtId="0" xfId="0" applyFont="1" applyBorder="1" applyAlignment="1">
      <alignment horizontal="center" vertical="center" wrapText="1"/>
    </xf>
    <xf fontId="5" fillId="0" borderId="49" numFmtId="0" xfId="0" applyFont="1" applyBorder="1" applyAlignment="1">
      <alignment horizontal="center" vertical="center" wrapText="1"/>
    </xf>
    <xf fontId="10" fillId="0" borderId="52" numFmtId="0" xfId="0" applyFont="1" applyFill="1" applyBorder="1" applyAlignment="1">
      <alignment horizontal="center" vertical="center" wrapText="1"/>
    </xf>
    <xf fontId="10" fillId="0" borderId="56" numFmtId="0" xfId="0" applyFont="1" applyFill="1" applyBorder="1" applyAlignment="1">
      <alignment horizontal="center" vertical="center" wrapText="1"/>
    </xf>
    <xf fontId="10" fillId="0" borderId="63" numFmtId="0" xfId="0" applyFont="1" applyFill="1" applyBorder="1" applyAlignment="1">
      <alignment horizontal="center" vertical="center" wrapText="1"/>
    </xf>
    <xf fontId="10" fillId="2" borderId="52" numFmtId="0" xfId="0" applyFont="1" applyFill="1" applyBorder="1" applyAlignment="1">
      <alignment horizontal="center" vertical="center" wrapText="1"/>
    </xf>
    <xf fontId="5" fillId="0" borderId="46" numFmtId="0" xfId="0" applyFont="1" applyFill="1" applyBorder="1" applyAlignment="1">
      <alignment horizontal="center" vertical="center" wrapText="1"/>
    </xf>
    <xf fontId="5" fillId="0" borderId="8" numFmtId="0" xfId="0" applyFont="1" applyFill="1" applyBorder="1" applyAlignment="1">
      <alignment horizontal="center" vertical="center" wrapText="1"/>
    </xf>
    <xf fontId="10" fillId="0" borderId="63" numFmtId="0" xfId="0" applyFont="1" applyBorder="1" applyAlignment="1">
      <alignment horizontal="center" vertical="center" wrapText="1"/>
    </xf>
    <xf fontId="10" fillId="0" borderId="46" numFmtId="0" xfId="0" applyFont="1" applyBorder="1" applyAlignment="1">
      <alignment horizontal="center" vertical="center" wrapText="1"/>
    </xf>
    <xf fontId="5" fillId="0" borderId="56" numFmtId="0" xfId="0" applyFont="1" applyBorder="1" applyAlignment="1">
      <alignment horizontal="center" vertical="center" wrapText="1"/>
    </xf>
    <xf fontId="10" fillId="0" borderId="20" numFmtId="0" xfId="0" applyFont="1" applyBorder="1" applyAlignment="1">
      <alignment horizontal="center" vertical="center" wrapText="1"/>
    </xf>
    <xf fontId="10" fillId="0" borderId="53" numFmtId="0" xfId="0" applyFont="1" applyFill="1" applyBorder="1" applyAlignment="1">
      <alignment horizontal="center" vertical="center" wrapText="1"/>
    </xf>
    <xf fontId="10" fillId="0" borderId="39" numFmtId="0" xfId="0" applyFont="1" applyFill="1" applyBorder="1" applyAlignment="1">
      <alignment horizontal="center" vertical="center" wrapText="1"/>
    </xf>
    <xf fontId="10" fillId="0" borderId="52" numFmtId="14" xfId="0" applyNumberFormat="1" applyFont="1" applyFill="1" applyBorder="1" applyAlignment="1">
      <alignment horizontal="center" vertical="center" wrapText="1"/>
    </xf>
    <xf fontId="5" fillId="0" borderId="52" numFmtId="0" xfId="0" applyFont="1" applyFill="1" applyBorder="1" applyAlignment="1">
      <alignment horizontal="center" vertical="center" wrapText="1"/>
    </xf>
    <xf fontId="10" fillId="0" borderId="46" numFmtId="0" xfId="0" applyFont="1" applyFill="1" applyBorder="1" applyAlignment="1">
      <alignment horizontal="center" vertical="center" wrapText="1"/>
    </xf>
    <xf fontId="10" fillId="0" borderId="52" numFmtId="0" xfId="0" applyNumberFormat="1" applyFont="1" applyFill="1" applyBorder="1" applyAlignment="1">
      <alignment horizontal="center" vertical="center" wrapText="1"/>
    </xf>
    <xf fontId="7" fillId="0" borderId="0" numFmtId="0" xfId="0" applyFont="1" applyFill="1" applyAlignment="1">
      <alignment horizontal="right" vertical="top"/>
    </xf>
    <xf fontId="10" fillId="0" borderId="3" numFmtId="0" xfId="0" applyFont="1" applyFill="1" applyBorder="1" applyAlignment="1">
      <alignment horizontal="center" vertical="center" wrapText="1"/>
    </xf>
    <xf fontId="10" fillId="0" borderId="46" numFmtId="0" xfId="0" applyFont="1" applyFill="1" applyBorder="1" applyAlignment="1">
      <alignment horizontal="center" vertical="center"/>
    </xf>
    <xf fontId="5" fillId="0" borderId="8" numFmtId="0" xfId="0" applyFont="1" applyFill="1" applyBorder="1" applyAlignment="1">
      <alignment horizontal="center" vertical="center"/>
    </xf>
    <xf fontId="10" fillId="0" borderId="46" numFmtId="2" xfId="0" applyNumberFormat="1" applyFont="1" applyFill="1" applyBorder="1" applyAlignment="1" applyProtection="1">
      <alignment horizontal="center" vertical="center"/>
      <protection locked="0"/>
    </xf>
    <xf fontId="13" fillId="3" borderId="1" numFmtId="1" xfId="0" applyNumberFormat="1" applyFont="1" applyFill="1" applyBorder="1" applyAlignment="1">
      <alignment horizontal="center" vertical="center" wrapText="1"/>
    </xf>
    <xf fontId="13" fillId="3" borderId="12" numFmtId="1" xfId="0" applyNumberFormat="1" applyFont="1" applyFill="1" applyBorder="1" applyAlignment="1">
      <alignment horizontal="center" vertical="center" wrapText="1"/>
    </xf>
    <xf fontId="10" fillId="0" borderId="52" numFmtId="0" xfId="0" applyFont="1" applyBorder="1" applyAlignment="1">
      <alignment horizontal="center" vertical="center" wrapText="1"/>
    </xf>
    <xf fontId="10" fillId="0" borderId="56" numFmtId="0" xfId="0" applyFont="1" applyBorder="1" applyAlignment="1">
      <alignment horizontal="center" vertical="center" wrapText="1"/>
    </xf>
    <xf fontId="10" fillId="0" borderId="46" numFmtId="0" xfId="0" applyFont="1" applyFill="1" applyBorder="1" applyAlignment="1">
      <alignment horizontal="center" vertical="center" wrapText="1"/>
    </xf>
    <xf fontId="10" fillId="0" borderId="52" numFmtId="0" xfId="0" applyFont="1" applyFill="1" applyBorder="1" applyAlignment="1">
      <alignment horizontal="center" vertical="center" wrapText="1"/>
    </xf>
    <xf fontId="10" fillId="0" borderId="63" numFmtId="0" xfId="0" applyFont="1" applyFill="1" applyBorder="1" applyAlignment="1">
      <alignment horizontal="center" vertical="center" wrapText="1"/>
    </xf>
    <xf fontId="5" fillId="0" borderId="20" numFmtId="0" xfId="0" applyFont="1" applyBorder="1" applyAlignment="1">
      <alignment horizontal="center" vertical="center" wrapText="1"/>
    </xf>
    <xf fontId="7" fillId="0" borderId="0" numFmtId="0" xfId="0" applyFont="1" applyFill="1" applyBorder="1" applyAlignment="1">
      <alignment horizontal="center" vertical="center" wrapText="1"/>
    </xf>
    <xf fontId="8" fillId="0" borderId="0" numFmtId="0" xfId="0" applyFont="1" applyFill="1" applyAlignment="1">
      <alignment wrapText="1"/>
    </xf>
    <xf fontId="9" fillId="0" borderId="33" numFmtId="0" xfId="0" applyFont="1" applyFill="1" applyBorder="1" applyAlignment="1">
      <alignment horizontal="center" vertical="center"/>
    </xf>
    <xf fontId="9" fillId="0" borderId="34" numFmtId="0" xfId="0" applyFont="1" applyFill="1" applyBorder="1" applyAlignment="1">
      <alignment horizontal="center" vertical="center"/>
    </xf>
    <xf fontId="9" fillId="0" borderId="35" numFmtId="0" xfId="0" applyFont="1" applyFill="1" applyBorder="1" applyAlignment="1">
      <alignment horizontal="center" vertical="center"/>
    </xf>
    <xf fontId="5" fillId="0" borderId="14" numFmtId="0" xfId="0" applyFont="1" applyFill="1" applyBorder="1" applyAlignment="1">
      <alignment horizontal="center" vertical="center" wrapText="1"/>
    </xf>
    <xf fontId="5" fillId="0" borderId="9" numFmtId="0" xfId="0" applyFont="1" applyFill="1" applyBorder="1" applyAlignment="1"/>
    <xf fontId="5" fillId="0" borderId="10" numFmtId="0" xfId="0" applyFont="1" applyFill="1" applyBorder="1" applyAlignment="1"/>
    <xf fontId="5" fillId="0" borderId="21" numFmtId="0" xfId="0" applyFont="1" applyFill="1" applyBorder="1" applyAlignment="1">
      <alignment horizontal="center" vertical="center" wrapText="1"/>
    </xf>
    <xf fontId="5" fillId="0" borderId="63" numFmtId="0" xfId="0" applyFont="1" applyFill="1" applyBorder="1" applyAlignment="1">
      <alignment horizontal="center" vertical="center" wrapText="1"/>
    </xf>
    <xf fontId="5" fillId="0" borderId="20" numFmtId="0" xfId="0" applyFont="1" applyFill="1" applyBorder="1" applyAlignment="1">
      <alignment horizontal="center" vertical="center" wrapText="1"/>
    </xf>
    <xf fontId="5" fillId="0" borderId="3" numFmtId="0" xfId="0" applyFont="1" applyFill="1" applyBorder="1" applyAlignment="1">
      <alignment horizontal="center" vertical="center" wrapText="1"/>
    </xf>
    <xf fontId="5" fillId="0" borderId="46" numFmtId="0" xfId="0" applyFont="1" applyFill="1" applyBorder="1" applyAlignment="1"/>
    <xf fontId="5" fillId="0" borderId="8" numFmtId="0" xfId="0" applyFont="1" applyFill="1" applyBorder="1" applyAlignment="1"/>
    <xf fontId="5" fillId="0" borderId="3" numFmtId="0" xfId="0" applyNumberFormat="1" applyFont="1" applyFill="1" applyBorder="1" applyAlignment="1">
      <alignment horizontal="center" vertical="center" wrapText="1"/>
    </xf>
    <xf fontId="5" fillId="0" borderId="46" numFmtId="0" xfId="0" applyNumberFormat="1" applyFont="1" applyFill="1" applyBorder="1" applyAlignment="1"/>
    <xf fontId="5" fillId="0" borderId="8" numFmtId="0" xfId="0" applyNumberFormat="1" applyFont="1" applyFill="1" applyBorder="1" applyAlignment="1"/>
    <xf fontId="5" fillId="0" borderId="15" numFmtId="0" xfId="0" applyFont="1" applyFill="1" applyBorder="1" applyAlignment="1">
      <alignment horizontal="center" vertical="center" wrapText="1"/>
    </xf>
    <xf fontId="5" fillId="0" borderId="46" numFmtId="0" xfId="0" applyFont="1" applyFill="1" applyBorder="1" applyAlignment="1">
      <alignment horizontal="center" vertical="center" wrapText="1"/>
    </xf>
    <xf fontId="5" fillId="0" borderId="5" numFmtId="0" xfId="0" applyFont="1" applyFill="1" applyBorder="1" applyAlignment="1">
      <alignment horizontal="center" vertical="center"/>
    </xf>
    <xf fontId="5" fillId="0" borderId="11" numFmtId="0" xfId="0" applyFont="1" applyFill="1" applyBorder="1" applyAlignment="1">
      <alignment horizontal="center" vertical="center"/>
    </xf>
    <xf fontId="5" fillId="0" borderId="8" numFmtId="0" xfId="0" applyFont="1" applyFill="1" applyBorder="1" applyAlignment="1">
      <alignment horizontal="center" vertical="center" wrapText="1"/>
    </xf>
    <xf fontId="5" fillId="0" borderId="63" numFmtId="0" xfId="0" applyFont="1" applyBorder="1" applyAlignment="1">
      <alignment horizontal="center" vertical="center" wrapText="1"/>
    </xf>
    <xf fontId="5" fillId="0" borderId="56" numFmtId="0" xfId="0" applyFont="1" applyBorder="1" applyAlignment="1">
      <alignment horizontal="center" vertical="center" wrapText="1"/>
    </xf>
    <xf fontId="10" fillId="0" borderId="52" numFmtId="0" xfId="0" applyFont="1" applyBorder="1" applyAlignment="1">
      <alignment horizontal="center" vertical="center" wrapText="1"/>
    </xf>
    <xf fontId="10" fillId="0" borderId="56" numFmtId="0" xfId="0" applyFont="1" applyBorder="1" applyAlignment="1">
      <alignment horizontal="center" vertical="center" wrapText="1"/>
    </xf>
    <xf fontId="10" fillId="0" borderId="21" numFmtId="0" xfId="0" applyFont="1" applyFill="1" applyBorder="1" applyAlignment="1">
      <alignment horizontal="center" vertical="center" wrapText="1"/>
    </xf>
    <xf fontId="5" fillId="0" borderId="47" numFmtId="0" xfId="0" applyFont="1" applyFill="1" applyBorder="1" applyAlignment="1">
      <alignment horizontal="center" vertical="center" wrapText="1"/>
    </xf>
    <xf fontId="5" fillId="0" borderId="58" numFmtId="0" xfId="0" applyFont="1" applyFill="1" applyBorder="1" applyAlignment="1">
      <alignment horizontal="center" vertical="center" wrapText="1"/>
    </xf>
    <xf fontId="5" fillId="0" borderId="49" numFmtId="0" xfId="0" applyFont="1" applyBorder="1" applyAlignment="1">
      <alignment horizontal="center" vertical="center" wrapText="1"/>
    </xf>
    <xf fontId="7" fillId="0" borderId="55" numFmtId="0" xfId="0" applyFont="1" applyFill="1" applyBorder="1" applyAlignment="1">
      <alignment horizontal="center" vertical="center" wrapText="1"/>
    </xf>
    <xf fontId="7" fillId="0" borderId="63" numFmtId="0" xfId="0" applyFont="1" applyFill="1" applyBorder="1" applyAlignment="1">
      <alignment horizontal="center" vertical="center" wrapText="1"/>
    </xf>
    <xf fontId="7" fillId="0" borderId="20" numFmtId="0" xfId="0" applyFont="1" applyFill="1" applyBorder="1" applyAlignment="1">
      <alignment horizontal="center" vertical="center" wrapText="1"/>
    </xf>
    <xf fontId="8" fillId="0" borderId="23" numFmtId="0" xfId="0" applyFont="1" applyFill="1" applyBorder="1" applyAlignment="1">
      <alignment vertical="center" wrapText="1"/>
    </xf>
    <xf fontId="10" fillId="0" borderId="56" numFmtId="0" xfId="0" applyFont="1" applyFill="1" applyBorder="1" applyAlignment="1">
      <alignment horizontal="center" vertical="center" wrapText="1"/>
    </xf>
    <xf fontId="10" fillId="2" borderId="52" numFmtId="0" xfId="0" applyFont="1" applyFill="1" applyBorder="1" applyAlignment="1">
      <alignment horizontal="center" vertical="center" wrapText="1"/>
    </xf>
    <xf fontId="10" fillId="0" borderId="63" numFmtId="0" xfId="0" applyFont="1" applyBorder="1" applyAlignment="1">
      <alignment horizontal="center" vertical="center" wrapText="1"/>
    </xf>
    <xf fontId="5" fillId="0" borderId="63" numFmtId="0" xfId="0" applyFont="1" applyBorder="1" applyAlignment="1"/>
    <xf fontId="8" fillId="0" borderId="0" numFmtId="0" xfId="0" applyFont="1" applyFill="1" applyBorder="1" applyAlignment="1">
      <alignment wrapText="1"/>
    </xf>
    <xf fontId="5" fillId="0" borderId="3" numFmtId="1" xfId="0" applyNumberFormat="1" applyFont="1" applyFill="1" applyBorder="1" applyAlignment="1">
      <alignment horizontal="center" vertical="center" wrapText="1"/>
    </xf>
    <xf fontId="5" fillId="0" borderId="46" numFmtId="1" xfId="0" applyNumberFormat="1" applyFont="1" applyFill="1" applyBorder="1" applyAlignment="1"/>
    <xf fontId="5" fillId="0" borderId="8" numFmtId="1" xfId="0" applyNumberFormat="1" applyFont="1" applyFill="1" applyBorder="1" applyAlignment="1"/>
    <xf fontId="7" fillId="0" borderId="33" numFmtId="0" xfId="0" applyFont="1" applyFill="1" applyBorder="1" applyAlignment="1">
      <alignment horizontal="center" vertical="center" wrapText="1"/>
    </xf>
    <xf fontId="7" fillId="0" borderId="34" numFmtId="0" xfId="0" applyFont="1" applyFill="1" applyBorder="1" applyAlignment="1">
      <alignment horizontal="center" vertical="center" wrapText="1"/>
    </xf>
    <xf fontId="8" fillId="0" borderId="35" numFmtId="0" xfId="0" applyFont="1" applyFill="1" applyBorder="1" applyAlignment="1">
      <alignment vertical="center" wrapText="1"/>
    </xf>
    <xf fontId="8" fillId="0" borderId="35" numFmtId="0" xfId="0" applyFont="1" applyFill="1" applyBorder="1" applyAlignment="1">
      <alignment horizontal="center" vertical="center" wrapText="1"/>
    </xf>
    <xf fontId="10" fillId="0" borderId="46" numFmtId="0" xfId="0" applyFont="1" applyBorder="1" applyAlignment="1">
      <alignment horizontal="center" vertical="center" wrapText="1"/>
    </xf>
    <xf fontId="7" fillId="0" borderId="31" numFmtId="0" xfId="0" applyFont="1" applyFill="1" applyBorder="1" applyAlignment="1">
      <alignment horizontal="center" vertical="center" wrapText="1"/>
    </xf>
    <xf fontId="7" fillId="0" borderId="32" numFmtId="0" xfId="0" applyFont="1" applyFill="1" applyBorder="1" applyAlignment="1">
      <alignment horizontal="center" vertical="center" wrapText="1"/>
    </xf>
    <xf fontId="5" fillId="0" borderId="50" numFmtId="0" xfId="0" applyFont="1" applyFill="1" applyBorder="1" applyAlignment="1"/>
    <xf fontId="5" fillId="0" borderId="52" numFmtId="0" xfId="0" applyFont="1" applyFill="1" applyBorder="1" applyAlignment="1"/>
    <xf fontId="5" fillId="0" borderId="52" numFmtId="0" xfId="0" applyFont="1" applyFill="1" applyBorder="1" applyAlignment="1">
      <alignment horizontal="center" vertical="center" wrapText="1"/>
    </xf>
    <xf fontId="5" fillId="0" borderId="51" numFmtId="0" xfId="0" applyFont="1" applyFill="1" applyBorder="1" applyAlignment="1">
      <alignment horizontal="center" vertical="center"/>
    </xf>
    <xf fontId="7" fillId="0" borderId="33" numFmtId="0" xfId="0" applyFont="1" applyFill="1" applyBorder="1" applyAlignment="1">
      <alignment horizontal="center" vertical="center"/>
    </xf>
    <xf fontId="7" fillId="0" borderId="34" numFmtId="0" xfId="0" applyFont="1" applyFill="1" applyBorder="1" applyAlignment="1">
      <alignment horizontal="center" vertical="center"/>
    </xf>
    <xf fontId="8" fillId="0" borderId="35" numFmtId="0" xfId="0" applyFont="1" applyFill="1" applyBorder="1" applyAlignment="1">
      <alignment vertical="center"/>
    </xf>
    <xf fontId="10" fillId="2" borderId="56" numFmtId="0" xfId="0" applyFont="1" applyFill="1" applyBorder="1" applyAlignment="1">
      <alignment horizontal="center" vertical="center" wrapText="1"/>
    </xf>
    <xf fontId="10" fillId="0" borderId="52" numFmtId="14" xfId="0" applyNumberFormat="1" applyFont="1" applyFill="1" applyBorder="1" applyAlignment="1">
      <alignment horizontal="center" vertical="center" wrapText="1"/>
    </xf>
    <xf fontId="10" fillId="0" borderId="20" numFmtId="0" xfId="0" applyFont="1" applyBorder="1" applyAlignment="1">
      <alignment horizontal="center" vertical="center" wrapText="1"/>
    </xf>
    <xf fontId="10" fillId="0" borderId="53" numFmtId="0" xfId="0" applyFont="1" applyFill="1" applyBorder="1" applyAlignment="1">
      <alignment horizontal="center" vertical="center" wrapText="1"/>
    </xf>
    <xf fontId="10" fillId="0" borderId="39" numFmtId="0" xfId="0" applyFont="1" applyFill="1" applyBorder="1" applyAlignment="1">
      <alignment horizontal="center" vertical="center" wrapText="1"/>
    </xf>
    <xf fontId="10" fillId="0" borderId="46" numFmtId="0" xfId="0" applyFont="1" applyFill="1" applyBorder="1" applyAlignment="1">
      <alignment horizontal="center" vertical="center" wrapText="1"/>
    </xf>
    <xf fontId="7" fillId="0" borderId="0" numFmtId="0" xfId="0" applyFont="1" applyFill="1" applyAlignment="1">
      <alignment horizontal="right" vertical="top"/>
    </xf>
    <xf fontId="5" fillId="0" borderId="0" numFmtId="0" xfId="0" applyFont="1" applyAlignment="1">
      <alignment horizontal="right"/>
    </xf>
    <xf fontId="5" fillId="0" borderId="23" numFmtId="0" xfId="0" applyFont="1" applyFill="1" applyBorder="1" applyAlignment="1">
      <alignment horizontal="center" vertical="center"/>
    </xf>
    <xf fontId="10" fillId="0" borderId="14" numFmtId="0" xfId="0" applyFont="1" applyFill="1" applyBorder="1" applyAlignment="1">
      <alignment horizontal="center" vertical="center" wrapText="1"/>
    </xf>
    <xf fontId="10" fillId="0" borderId="9" numFmtId="0" xfId="0" applyFont="1" applyFill="1" applyBorder="1" applyAlignment="1"/>
    <xf fontId="10" fillId="0" borderId="10" numFmtId="0" xfId="0" applyFont="1" applyFill="1" applyBorder="1" applyAlignment="1"/>
    <xf fontId="10" fillId="0" borderId="3" numFmtId="0" xfId="0" applyFont="1" applyFill="1" applyBorder="1" applyAlignment="1">
      <alignment horizontal="center" vertical="center" wrapText="1"/>
    </xf>
    <xf fontId="10" fillId="0" borderId="46" numFmtId="0" xfId="0" applyFont="1" applyFill="1" applyBorder="1" applyAlignment="1">
      <alignment horizontal="center" vertical="center"/>
    </xf>
    <xf fontId="10" fillId="0" borderId="8" numFmtId="0" xfId="0" applyFont="1" applyFill="1" applyBorder="1" applyAlignment="1">
      <alignment horizontal="center" vertical="center"/>
    </xf>
    <xf fontId="5" fillId="0" borderId="46" numFmtId="0" xfId="0" applyFont="1" applyFill="1" applyBorder="1" applyAlignment="1">
      <alignment horizontal="center" vertical="center"/>
    </xf>
    <xf fontId="5" fillId="0" borderId="8" numFmtId="0" xfId="0" applyFont="1" applyFill="1" applyBorder="1" applyAlignment="1">
      <alignment horizontal="center" vertical="center"/>
    </xf>
    <xf fontId="5" fillId="0" borderId="28" numFmtId="0" xfId="0" applyFont="1" applyFill="1" applyBorder="1" applyAlignment="1">
      <alignment horizontal="center" vertical="center" wrapText="1"/>
    </xf>
    <xf fontId="5" fillId="0" borderId="59" numFmtId="0" xfId="0" applyFont="1" applyFill="1" applyBorder="1" applyAlignment="1"/>
    <xf fontId="5" fillId="0" borderId="60" numFmtId="0" xfId="0" applyFont="1" applyFill="1" applyBorder="1" applyAlignment="1"/>
    <xf fontId="20" fillId="3" borderId="52" numFmtId="2" xfId="0" applyNumberFormat="1" applyFont="1" applyFill="1" applyBorder="1" applyAlignment="1">
      <alignment horizontal="center" vertical="center" wrapText="1"/>
    </xf>
    <xf fontId="5" fillId="0" borderId="20" numFmtId="0" xfId="0" applyFont="1" applyBorder="1" applyAlignment="1">
      <alignment horizontal="center" vertical="center"/>
    </xf>
    <xf fontId="10" fillId="0" borderId="63" numFmtId="0" xfId="0" applyFont="1" applyBorder="1" applyAlignment="1"/>
    <xf fontId="10" fillId="0" borderId="56" numFmtId="0" xfId="0" applyFont="1" applyBorder="1" applyAlignment="1"/>
    <xf fontId="10" fillId="0" borderId="52" numFmtId="0" xfId="0" applyNumberFormat="1" applyFont="1" applyFill="1" applyBorder="1" applyAlignment="1">
      <alignment horizontal="center" vertical="center" wrapText="1"/>
    </xf>
    <xf fontId="24" fillId="0" borderId="14" numFmtId="0" xfId="0" applyFont="1" applyFill="1" applyBorder="1" applyAlignment="1">
      <alignment horizontal="center" vertical="center" wrapText="1"/>
    </xf>
    <xf fontId="21" fillId="0" borderId="16" numFmtId="0" xfId="0" applyFont="1" applyFill="1" applyBorder="1" applyAlignment="1">
      <alignment horizontal="center" vertical="center" wrapText="1"/>
    </xf>
    <xf fontId="24" fillId="0" borderId="7" numFmtId="0" xfId="0" applyFont="1" applyFill="1" applyBorder="1" applyAlignment="1">
      <alignment horizontal="center" vertical="center" wrapText="1"/>
    </xf>
    <xf fontId="21" fillId="0" borderId="18" numFmtId="0" xfId="0" applyFont="1" applyFill="1" applyBorder="1" applyAlignment="1">
      <alignment horizontal="center" vertical="center" wrapText="1"/>
    </xf>
    <xf fontId="24" fillId="0" borderId="26" numFmtId="0" xfId="0" applyFont="1" applyFill="1" applyBorder="1" applyAlignment="1">
      <alignment horizontal="center" vertical="top" wrapText="1"/>
    </xf>
    <xf fontId="24" fillId="0" borderId="30" numFmtId="0" xfId="0" applyFont="1" applyFill="1" applyBorder="1" applyAlignment="1">
      <alignment horizontal="center" vertical="top" wrapText="1"/>
    </xf>
    <xf fontId="21" fillId="0" borderId="30" numFmtId="0" xfId="0" applyFont="1" applyFill="1" applyBorder="1" applyAlignment="1">
      <alignment wrapText="1"/>
    </xf>
    <xf fontId="5" fillId="0" borderId="24" numFmtId="0" xfId="0" applyFont="1" applyFill="1" applyBorder="1" applyAlignment="1"/>
    <xf fontId="22" fillId="0" borderId="0" numFmtId="0" xfId="0" applyFont="1" applyFill="1" applyAlignment="1">
      <alignment horizontal="center" vertical="center" wrapText="1"/>
    </xf>
    <xf fontId="23" fillId="0" borderId="0" numFmtId="0" xfId="0" applyFont="1" applyFill="1" applyAlignment="1"/>
    <xf fontId="5" fillId="0" borderId="3" numFmtId="1" xfId="0" applyNumberFormat="1" applyFont="1" applyFill="1" applyBorder="1" applyAlignment="1">
      <alignment horizontal="center" vertical="center"/>
    </xf>
    <xf fontId="5" fillId="0" borderId="7" numFmtId="1" xfId="0" applyNumberFormat="1" applyFont="1" applyFill="1" applyBorder="1" applyAlignment="1">
      <alignment horizontal="center" vertical="center"/>
    </xf>
    <xf fontId="20" fillId="0" borderId="14" numFmtId="1" xfId="0" applyNumberFormat="1" applyFont="1" applyFill="1" applyBorder="1" applyAlignment="1">
      <alignment horizontal="center" vertical="center"/>
    </xf>
    <xf fontId="28" fillId="0" borderId="3" numFmtId="1" xfId="0" applyNumberFormat="1" applyFont="1" applyFill="1" applyBorder="1" applyAlignment="1">
      <alignment horizontal="center" vertical="center"/>
    </xf>
    <xf fontId="28" fillId="0" borderId="15" numFmtId="1" xfId="0" applyNumberFormat="1" applyFont="1" applyFill="1" applyBorder="1" applyAlignment="1">
      <alignment horizontal="center" vertical="center"/>
    </xf>
    <xf fontId="7" fillId="0" borderId="0" numFmtId="1" xfId="0" applyNumberFormat="1" applyFont="1" applyFill="1" applyAlignment="1">
      <alignment horizontal="center"/>
    </xf>
    <xf fontId="9" fillId="0" borderId="28" numFmtId="0" xfId="0" applyFont="1" applyFill="1" applyBorder="1" applyAlignment="1">
      <alignment horizontal="center" vertical="center" wrapText="1"/>
    </xf>
    <xf fontId="9" fillId="0" borderId="37" numFmtId="0" xfId="0" applyFont="1" applyFill="1" applyBorder="1" applyAlignment="1">
      <alignment horizontal="center" vertical="center" wrapText="1"/>
    </xf>
    <xf fontId="9" fillId="0" borderId="43" numFmtId="0" xfId="0" applyFont="1" applyFill="1" applyBorder="1" applyAlignment="1">
      <alignment horizontal="center" vertical="center" wrapText="1"/>
    </xf>
    <xf fontId="9" fillId="0" borderId="40" numFmtId="0" xfId="0" applyFont="1" applyFill="1" applyBorder="1" applyAlignment="1">
      <alignment horizontal="center" vertical="center" wrapText="1"/>
    </xf>
    <xf fontId="9" fillId="0" borderId="41" numFmtId="0" xfId="0" applyFont="1" applyFill="1" applyBorder="1" applyAlignment="1">
      <alignment horizontal="center" vertical="center" wrapText="1"/>
    </xf>
    <xf fontId="9" fillId="0" borderId="42" numFmtId="0" xfId="0" applyFont="1" applyFill="1" applyBorder="1" applyAlignment="1">
      <alignment horizontal="center" vertical="center" wrapText="1"/>
    </xf>
    <xf fontId="9" fillId="0" borderId="26" numFmtId="0" xfId="0" applyFont="1" applyFill="1" applyBorder="1" applyAlignment="1">
      <alignment horizontal="center" vertical="center" wrapText="1"/>
    </xf>
    <xf fontId="9" fillId="0" borderId="30" numFmtId="0" xfId="0" applyFont="1" applyFill="1" applyBorder="1" applyAlignment="1">
      <alignment horizontal="center" vertical="center" wrapText="1"/>
    </xf>
    <xf fontId="9" fillId="0" borderId="24" numFmtId="0" xfId="0" applyFont="1" applyFill="1" applyBorder="1" applyAlignment="1">
      <alignment horizontal="center" vertical="center" wrapText="1"/>
    </xf>
    <xf fontId="26" fillId="0" borderId="0" numFmtId="0" xfId="0" applyFont="1" applyFill="1" applyAlignment="1">
      <alignment horizontal="center"/>
    </xf>
    <xf fontId="27" fillId="0" borderId="14" numFmtId="0" xfId="0" applyFont="1" applyFill="1" applyBorder="1" applyAlignment="1">
      <alignment horizontal="center" vertical="center" wrapText="1"/>
    </xf>
    <xf fontId="5" fillId="0" borderId="16" numFmtId="0" xfId="0" applyFont="1" applyFill="1" applyBorder="1" applyAlignment="1"/>
    <xf fontId="9" fillId="0" borderId="3" numFmtId="0" xfId="0" applyFont="1" applyFill="1" applyBorder="1" applyAlignment="1">
      <alignment horizontal="center" vertical="center" wrapText="1"/>
    </xf>
    <xf fontId="16" fillId="0" borderId="6" numFmtId="0" xfId="0" applyFont="1" applyFill="1" applyBorder="1" applyAlignment="1"/>
    <xf fontId="27" fillId="0" borderId="27" numFmtId="0" xfId="0" applyFont="1" applyFill="1" applyBorder="1" applyAlignment="1">
      <alignment horizontal="center" vertical="center" wrapText="1"/>
    </xf>
    <xf fontId="5" fillId="0" borderId="29" numFmtId="0" xfId="0" applyFont="1" applyFill="1" applyBorder="1" applyAlignment="1"/>
    <xf fontId="9" fillId="0" borderId="31" numFmtId="0" xfId="0" applyFont="1" applyFill="1" applyBorder="1" applyAlignment="1">
      <alignment horizontal="center" vertical="center" wrapText="1"/>
    </xf>
    <xf fontId="9" fillId="0" borderId="0" numFmtId="0" xfId="0" applyFont="1" applyFill="1" applyBorder="1" applyAlignment="1">
      <alignment horizontal="center" vertical="center" wrapText="1"/>
    </xf>
    <xf fontId="9" fillId="0" borderId="32" numFmtId="0" xfId="0" applyFont="1" applyFill="1" applyBorder="1" applyAlignment="1">
      <alignment horizontal="center" vertical="center" wrapText="1"/>
    </xf>
    <xf fontId="0" fillId="0" borderId="63" numFmtId="0" xfId="0" applyBorder="1" applyAlignment="1">
      <alignment horizontal="center" vertical="center" wrapText="1"/>
    </xf>
    <xf fontId="0" fillId="0" borderId="56" numFmtId="0" xfId="0" applyBorder="1" applyAlignment="1">
      <alignment horizontal="center" vertical="center" wrapText="1"/>
    </xf>
    <xf fontId="30" fillId="0" borderId="63" numFmtId="0" xfId="0" applyFont="1" applyBorder="1" applyAlignment="1">
      <alignment horizontal="center" vertical="center" wrapText="1"/>
    </xf>
    <xf fontId="30" fillId="0" borderId="56" numFmtId="0" xfId="0" applyFont="1" applyBorder="1" applyAlignment="1">
      <alignment horizontal="center" vertical="center" wrapText="1"/>
    </xf>
    <xf fontId="0" fillId="0" borderId="63" numFmtId="0" xfId="0" applyBorder="1" applyAlignment="1">
      <alignment horizontal="center" wrapText="1"/>
    </xf>
    <xf fontId="0" fillId="0" borderId="63" numFmtId="0" xfId="0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1" Type="http://schemas.openxmlformats.org/officeDocument/2006/relationships/sharedStrings" Target="sharedStrings.xml"/><Relationship  Id="rId10" Type="http://schemas.openxmlformats.org/officeDocument/2006/relationships/theme" Target="theme/theme1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styles" Target="styles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8.xml.rels><?xml version="1.0" encoding="UTF-8" standalone="yes"?><Relationships xmlns="http://schemas.openxmlformats.org/package/2006/relationships"><Relationship  Id="rId2" Type="http://schemas.openxmlformats.org/officeDocument/2006/relationships/vmlDrawing" Target="../drawings/vmlDrawing1.vml"/><Relationship 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3" zoomScale="110" zoomScaleNormal="110" zoomScaleSheetLayoutView="110" workbookViewId="0">
      <pane xSplit="2" ySplit="4" topLeftCell="C19" activePane="bottomRight" state="frozen"/>
      <selection activeCell="A3" sqref="A3"/>
      <selection pane="topRight" activeCell="C3" sqref="C3"/>
      <selection pane="bottomLeft" activeCell="A7" sqref="A7"/>
      <selection pane="bottomRight" activeCell="C62" sqref="C62"/>
    </sheetView>
  </sheetViews>
  <sheetFormatPr defaultRowHeight="12"/>
  <cols>
    <col customWidth="1" min="1" max="1" style="6" width="6.85546875"/>
    <col customWidth="1" min="2" max="2" style="6" width="23.28515625"/>
    <col customWidth="1" min="3" max="3" style="6" width="17.5703125"/>
    <col customWidth="1" min="4" max="4" style="6" width="18.85546875"/>
    <col customWidth="1" min="5" max="5" style="6" width="11.85546875"/>
    <col customWidth="1" min="6" max="6" style="7" width="9.7109375"/>
    <col customWidth="1" min="7" max="7" style="6" width="10.85546875"/>
    <col customWidth="1" hidden="1" min="8" max="8" style="6" width="4.42578125"/>
    <col customWidth="1" min="9" max="9" style="6" width="11.28515625"/>
    <col customWidth="1" min="10" max="10" style="6" width="11.140625"/>
    <col customWidth="1" hidden="1" min="11" max="11" style="6" width="5.42578125"/>
    <col customWidth="1" min="12" max="12" style="6" width="11.140625"/>
    <col customWidth="1" min="13" max="13" style="6" width="13.28515625"/>
    <col customWidth="1" hidden="1" min="14" max="14" style="6" width="4.85546875"/>
    <col customWidth="1" min="15" max="15" style="6" width="9.7109375"/>
    <col customWidth="1" hidden="1" min="16" max="16" style="6" width="9.7109375"/>
    <col customWidth="1" min="17" max="17" style="6" width="11.85546875"/>
    <col customWidth="1" min="18" max="18" style="6" width="11.28515625"/>
    <col customWidth="1" hidden="1" min="19" max="19" style="6" width="11.28515625"/>
    <col customWidth="1" min="20" max="20" style="8" width="10.7109375"/>
    <col customWidth="1" min="21" max="21" style="9" width="28.85546875"/>
    <col customWidth="1" min="22" max="22" style="11" width="26.42578125"/>
    <col min="23" max="16384" style="6" width="9.140625"/>
  </cols>
  <sheetData>
    <row r="1" ht="20.25">
      <c r="V1" s="10" t="s">
        <v>12</v>
      </c>
    </row>
    <row r="2" ht="21">
      <c r="A2" s="462" t="s">
        <v>254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</row>
    <row r="3" ht="14.25" customHeight="1">
      <c r="A3" s="467" t="s">
        <v>63</v>
      </c>
      <c r="B3" s="470" t="s">
        <v>62</v>
      </c>
      <c r="C3" s="473" t="s">
        <v>64</v>
      </c>
      <c r="D3" s="473" t="s">
        <v>9</v>
      </c>
      <c r="E3" s="473" t="s">
        <v>65</v>
      </c>
      <c r="F3" s="476" t="s">
        <v>66</v>
      </c>
      <c r="G3" s="473" t="s">
        <v>72</v>
      </c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3"/>
      <c r="V3" s="479"/>
    </row>
    <row r="4" ht="40.5" customHeight="1">
      <c r="A4" s="468"/>
      <c r="B4" s="471"/>
      <c r="C4" s="474"/>
      <c r="D4" s="474"/>
      <c r="E4" s="474"/>
      <c r="F4" s="477"/>
      <c r="G4" s="480" t="s">
        <v>67</v>
      </c>
      <c r="H4" s="480"/>
      <c r="I4" s="480"/>
      <c r="J4" s="480" t="s">
        <v>70</v>
      </c>
      <c r="K4" s="480"/>
      <c r="L4" s="480"/>
      <c r="M4" s="489" t="s">
        <v>289</v>
      </c>
      <c r="N4" s="490"/>
      <c r="O4" s="490"/>
      <c r="P4" s="490"/>
      <c r="Q4" s="490"/>
      <c r="R4" s="491"/>
      <c r="S4" s="432"/>
      <c r="T4" s="437" t="s">
        <v>284</v>
      </c>
      <c r="U4" s="480" t="s">
        <v>291</v>
      </c>
      <c r="V4" s="481" t="s">
        <v>71</v>
      </c>
    </row>
    <row r="5" ht="54" customHeight="1">
      <c r="A5" s="469"/>
      <c r="B5" s="472"/>
      <c r="C5" s="475"/>
      <c r="D5" s="475"/>
      <c r="E5" s="475"/>
      <c r="F5" s="478"/>
      <c r="G5" s="452" t="s">
        <v>68</v>
      </c>
      <c r="H5" s="452"/>
      <c r="I5" s="438" t="s">
        <v>69</v>
      </c>
      <c r="J5" s="452" t="s">
        <v>68</v>
      </c>
      <c r="K5" s="452"/>
      <c r="L5" s="438" t="s">
        <v>69</v>
      </c>
      <c r="M5" s="438" t="s">
        <v>285</v>
      </c>
      <c r="N5" s="438"/>
      <c r="O5" s="438" t="s">
        <v>286</v>
      </c>
      <c r="P5" s="438"/>
      <c r="Q5" s="438" t="s">
        <v>287</v>
      </c>
      <c r="R5" s="12" t="s">
        <v>283</v>
      </c>
      <c r="S5" s="12"/>
      <c r="T5" s="438" t="s">
        <v>8</v>
      </c>
      <c r="U5" s="483"/>
      <c r="V5" s="482"/>
    </row>
    <row r="6" ht="21.75" customHeight="1">
      <c r="A6" s="464" t="s">
        <v>75</v>
      </c>
      <c r="B6" s="465"/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6"/>
    </row>
    <row r="7" ht="45.75" customHeight="1">
      <c r="A7" s="13">
        <v>45689</v>
      </c>
      <c r="B7" s="488" t="s">
        <v>32</v>
      </c>
      <c r="C7" s="488" t="s">
        <v>288</v>
      </c>
      <c r="D7" s="450" t="s">
        <v>297</v>
      </c>
      <c r="E7" s="450" t="s">
        <v>296</v>
      </c>
      <c r="F7" s="14">
        <v>2025</v>
      </c>
      <c r="G7" s="450" t="s">
        <v>367</v>
      </c>
      <c r="H7" s="450">
        <v>1</v>
      </c>
      <c r="I7" s="15">
        <v>46083</v>
      </c>
      <c r="J7" s="450"/>
      <c r="K7" s="450"/>
      <c r="L7" s="450"/>
      <c r="M7" s="450"/>
      <c r="N7" s="450"/>
      <c r="O7" s="450"/>
      <c r="P7" s="450"/>
      <c r="Q7" s="450"/>
      <c r="R7" s="450"/>
      <c r="S7" s="450"/>
      <c r="T7" s="450" t="s">
        <v>503</v>
      </c>
      <c r="U7" s="450" t="s">
        <v>298</v>
      </c>
      <c r="V7" s="16"/>
    </row>
    <row r="8" ht="48" customHeight="1">
      <c r="A8" s="213">
        <v>45717</v>
      </c>
      <c r="B8" s="460"/>
      <c r="C8" s="485"/>
      <c r="D8" s="434" t="s">
        <v>415</v>
      </c>
      <c r="E8" s="51">
        <v>45721</v>
      </c>
      <c r="F8" s="50">
        <v>2025</v>
      </c>
      <c r="G8" s="434"/>
      <c r="H8" s="434"/>
      <c r="I8" s="51"/>
      <c r="J8" s="434"/>
      <c r="K8" s="434"/>
      <c r="L8" s="434"/>
      <c r="M8" s="434"/>
      <c r="N8" s="434"/>
      <c r="O8" s="434"/>
      <c r="P8" s="434"/>
      <c r="Q8" s="434"/>
      <c r="R8" s="434"/>
      <c r="S8" s="434"/>
      <c r="T8" s="434" t="s">
        <v>1236</v>
      </c>
      <c r="U8" s="434"/>
      <c r="V8" s="52" t="s">
        <v>802</v>
      </c>
    </row>
    <row r="9" ht="48" customHeight="1">
      <c r="A9" s="213">
        <v>45717</v>
      </c>
      <c r="B9" s="460"/>
      <c r="C9" s="431" t="s">
        <v>391</v>
      </c>
      <c r="D9" s="434" t="s">
        <v>305</v>
      </c>
      <c r="E9" s="51">
        <v>45733</v>
      </c>
      <c r="F9" s="50">
        <v>2025</v>
      </c>
      <c r="G9" s="434"/>
      <c r="H9" s="434"/>
      <c r="I9" s="51"/>
      <c r="J9" s="434"/>
      <c r="K9" s="434"/>
      <c r="L9" s="434"/>
      <c r="M9" s="434"/>
      <c r="N9" s="434"/>
      <c r="O9" s="434"/>
      <c r="P9" s="434"/>
      <c r="Q9" s="434"/>
      <c r="R9" s="434"/>
      <c r="S9" s="434"/>
      <c r="T9" s="434" t="s">
        <v>1237</v>
      </c>
      <c r="U9" s="434"/>
      <c r="V9" s="52" t="s">
        <v>392</v>
      </c>
    </row>
    <row r="10" ht="45.75" customHeight="1">
      <c r="A10" s="213">
        <v>45809</v>
      </c>
      <c r="B10" s="484"/>
      <c r="C10" s="486" t="s">
        <v>288</v>
      </c>
      <c r="D10" s="434" t="s">
        <v>415</v>
      </c>
      <c r="E10" s="51">
        <v>45812</v>
      </c>
      <c r="F10" s="50">
        <v>2025</v>
      </c>
      <c r="G10" s="434"/>
      <c r="H10" s="434"/>
      <c r="I10" s="51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 t="s">
        <v>801</v>
      </c>
      <c r="U10" s="434"/>
      <c r="V10" s="52" t="s">
        <v>802</v>
      </c>
    </row>
    <row r="11" ht="45.75" customHeight="1">
      <c r="A11" s="213">
        <v>45870</v>
      </c>
      <c r="B11" s="484"/>
      <c r="C11" s="487"/>
      <c r="D11" s="434" t="s">
        <v>415</v>
      </c>
      <c r="E11" s="51">
        <v>45884</v>
      </c>
      <c r="F11" s="50">
        <v>2025</v>
      </c>
      <c r="G11" s="434"/>
      <c r="H11" s="434"/>
      <c r="I11" s="51"/>
      <c r="J11" s="434"/>
      <c r="K11" s="434"/>
      <c r="L11" s="434"/>
      <c r="M11" s="434"/>
      <c r="N11" s="434"/>
      <c r="O11" s="434"/>
      <c r="P11" s="434"/>
      <c r="Q11" s="434"/>
      <c r="R11" s="434"/>
      <c r="S11" s="434"/>
      <c r="T11" s="434" t="s">
        <v>1268</v>
      </c>
      <c r="U11" s="434"/>
      <c r="V11" s="52" t="s">
        <v>802</v>
      </c>
    </row>
    <row r="12" ht="45.75" customHeight="1">
      <c r="A12" s="213">
        <v>45870</v>
      </c>
      <c r="B12" s="484"/>
      <c r="C12" s="431" t="s">
        <v>661</v>
      </c>
      <c r="D12" s="434" t="s">
        <v>302</v>
      </c>
      <c r="E12" s="51">
        <v>45888</v>
      </c>
      <c r="F12" s="50">
        <v>2025</v>
      </c>
      <c r="G12" s="434"/>
      <c r="H12" s="434"/>
      <c r="I12" s="51"/>
      <c r="J12" s="51">
        <v>45888</v>
      </c>
      <c r="K12" s="434">
        <v>1</v>
      </c>
      <c r="L12" s="434" t="s">
        <v>336</v>
      </c>
      <c r="M12" s="434"/>
      <c r="N12" s="434"/>
      <c r="O12" s="434"/>
      <c r="P12" s="434"/>
      <c r="Q12" s="434"/>
      <c r="R12" s="434"/>
      <c r="S12" s="434"/>
      <c r="T12" s="434"/>
      <c r="U12" s="434" t="s">
        <v>380</v>
      </c>
      <c r="V12" s="52"/>
    </row>
    <row r="13" ht="31.5" customHeight="1">
      <c r="A13" s="213">
        <v>45901</v>
      </c>
      <c r="B13" s="484"/>
      <c r="C13" s="440" t="s">
        <v>364</v>
      </c>
      <c r="D13" s="434" t="s">
        <v>297</v>
      </c>
      <c r="E13" s="51" t="s">
        <v>1053</v>
      </c>
      <c r="F13" s="50">
        <v>2025</v>
      </c>
      <c r="G13" s="434" t="s">
        <v>1239</v>
      </c>
      <c r="H13" s="434">
        <v>1</v>
      </c>
      <c r="I13" s="51">
        <v>46132</v>
      </c>
      <c r="J13" s="51">
        <v>45933</v>
      </c>
      <c r="K13" s="434">
        <v>1</v>
      </c>
      <c r="L13" s="434" t="s">
        <v>336</v>
      </c>
      <c r="M13" s="434" t="s">
        <v>1271</v>
      </c>
      <c r="N13" s="434">
        <v>1</v>
      </c>
      <c r="O13" s="434"/>
      <c r="P13" s="434"/>
      <c r="Q13" s="434"/>
      <c r="R13" s="434" t="s">
        <v>423</v>
      </c>
      <c r="S13" s="434"/>
      <c r="T13" s="434" t="s">
        <v>1238</v>
      </c>
      <c r="U13" s="434" t="s">
        <v>380</v>
      </c>
      <c r="V13" s="52"/>
    </row>
    <row r="14" ht="43.5" customHeight="1">
      <c r="A14" s="213">
        <v>45901</v>
      </c>
      <c r="B14" s="485"/>
      <c r="C14" s="431" t="s">
        <v>288</v>
      </c>
      <c r="D14" s="434" t="s">
        <v>415</v>
      </c>
      <c r="E14" s="51">
        <v>45916</v>
      </c>
      <c r="F14" s="50">
        <v>2025</v>
      </c>
      <c r="G14" s="434"/>
      <c r="H14" s="434"/>
      <c r="I14" s="51"/>
      <c r="J14" s="51"/>
      <c r="K14" s="434"/>
      <c r="L14" s="434"/>
      <c r="M14" s="434"/>
      <c r="N14" s="434"/>
      <c r="O14" s="434"/>
      <c r="P14" s="434"/>
      <c r="Q14" s="434"/>
      <c r="R14" s="434"/>
      <c r="S14" s="434"/>
      <c r="T14" s="434" t="s">
        <v>1241</v>
      </c>
      <c r="U14" s="434"/>
      <c r="V14" s="52" t="s">
        <v>802</v>
      </c>
    </row>
    <row r="15" ht="40.5" customHeight="1">
      <c r="A15" s="17">
        <v>45689</v>
      </c>
      <c r="B15" s="459" t="s">
        <v>33</v>
      </c>
      <c r="C15" s="434" t="s">
        <v>288</v>
      </c>
      <c r="D15" s="434" t="s">
        <v>297</v>
      </c>
      <c r="E15" s="447" t="s">
        <v>312</v>
      </c>
      <c r="F15" s="18">
        <v>2025</v>
      </c>
      <c r="G15" s="451"/>
      <c r="H15" s="451"/>
      <c r="I15" s="451"/>
      <c r="J15" s="447"/>
      <c r="K15" s="447"/>
      <c r="L15" s="447"/>
      <c r="M15" s="447"/>
      <c r="N15" s="447"/>
      <c r="O15" s="447"/>
      <c r="P15" s="447"/>
      <c r="Q15" s="447"/>
      <c r="R15" s="447"/>
      <c r="S15" s="447"/>
      <c r="T15" s="447"/>
      <c r="U15" s="447" t="s">
        <v>298</v>
      </c>
      <c r="V15" s="19"/>
    </row>
    <row r="16" ht="61.5" customHeight="1">
      <c r="A16" s="17">
        <v>45717</v>
      </c>
      <c r="B16" s="460"/>
      <c r="C16" s="434" t="s">
        <v>391</v>
      </c>
      <c r="D16" s="431" t="s">
        <v>305</v>
      </c>
      <c r="E16" s="20">
        <v>45734</v>
      </c>
      <c r="F16" s="21">
        <v>2025</v>
      </c>
      <c r="G16" s="447"/>
      <c r="H16" s="447"/>
      <c r="I16" s="22"/>
      <c r="J16" s="447"/>
      <c r="K16" s="447"/>
      <c r="L16" s="447"/>
      <c r="M16" s="447"/>
      <c r="N16" s="447"/>
      <c r="O16" s="447"/>
      <c r="P16" s="447"/>
      <c r="Q16" s="447"/>
      <c r="R16" s="23"/>
      <c r="S16" s="23"/>
      <c r="T16" s="447"/>
      <c r="U16" s="23"/>
      <c r="V16" s="24" t="s">
        <v>392</v>
      </c>
    </row>
    <row r="17" ht="45" customHeight="1">
      <c r="A17" s="17">
        <v>45748</v>
      </c>
      <c r="B17" s="484"/>
      <c r="C17" s="434" t="s">
        <v>437</v>
      </c>
      <c r="D17" s="431" t="s">
        <v>302</v>
      </c>
      <c r="E17" s="20" t="s">
        <v>693</v>
      </c>
      <c r="F17" s="21">
        <v>2025</v>
      </c>
      <c r="G17" s="447"/>
      <c r="H17" s="447"/>
      <c r="I17" s="22"/>
      <c r="J17" s="447" t="s">
        <v>987</v>
      </c>
      <c r="K17" s="447">
        <v>1</v>
      </c>
      <c r="L17" s="20">
        <v>45813</v>
      </c>
      <c r="M17" s="447"/>
      <c r="N17" s="447"/>
      <c r="O17" s="447"/>
      <c r="P17" s="447"/>
      <c r="Q17" s="447"/>
      <c r="R17" s="23"/>
      <c r="S17" s="23"/>
      <c r="T17" s="447"/>
      <c r="U17" s="447" t="s">
        <v>988</v>
      </c>
      <c r="V17" s="25" t="s">
        <v>518</v>
      </c>
    </row>
    <row r="18" ht="31.5" customHeight="1">
      <c r="A18" s="17">
        <v>45748</v>
      </c>
      <c r="B18" s="484"/>
      <c r="C18" s="434" t="s">
        <v>985</v>
      </c>
      <c r="D18" s="431" t="s">
        <v>297</v>
      </c>
      <c r="E18" s="20" t="s">
        <v>986</v>
      </c>
      <c r="F18" s="21" t="s">
        <v>345</v>
      </c>
      <c r="G18" s="447"/>
      <c r="H18" s="447"/>
      <c r="I18" s="22"/>
      <c r="J18" s="447"/>
      <c r="K18" s="447"/>
      <c r="L18" s="447"/>
      <c r="M18" s="447"/>
      <c r="N18" s="447"/>
      <c r="O18" s="447"/>
      <c r="P18" s="447"/>
      <c r="Q18" s="447"/>
      <c r="R18" s="23"/>
      <c r="S18" s="23"/>
      <c r="T18" s="447" t="s">
        <v>879</v>
      </c>
      <c r="U18" s="447" t="s">
        <v>476</v>
      </c>
      <c r="V18" s="25"/>
    </row>
    <row r="19" ht="48.75" customHeight="1">
      <c r="A19" s="17">
        <v>45778</v>
      </c>
      <c r="B19" s="484"/>
      <c r="C19" s="434" t="s">
        <v>288</v>
      </c>
      <c r="D19" s="431" t="s">
        <v>415</v>
      </c>
      <c r="E19" s="20">
        <v>45800</v>
      </c>
      <c r="F19" s="21">
        <v>2025</v>
      </c>
      <c r="G19" s="447"/>
      <c r="H19" s="447"/>
      <c r="I19" s="22"/>
      <c r="J19" s="447"/>
      <c r="K19" s="447"/>
      <c r="L19" s="447"/>
      <c r="M19" s="447"/>
      <c r="N19" s="447"/>
      <c r="O19" s="447"/>
      <c r="P19" s="447"/>
      <c r="Q19" s="447"/>
      <c r="R19" s="23"/>
      <c r="S19" s="23"/>
      <c r="T19" s="447" t="s">
        <v>1286</v>
      </c>
      <c r="U19" s="447"/>
      <c r="V19" s="25" t="s">
        <v>802</v>
      </c>
    </row>
    <row r="20" ht="31.5" customHeight="1">
      <c r="A20" s="17">
        <v>45870</v>
      </c>
      <c r="B20" s="485"/>
      <c r="C20" s="434" t="s">
        <v>288</v>
      </c>
      <c r="D20" s="434" t="s">
        <v>297</v>
      </c>
      <c r="E20" s="20" t="s">
        <v>1035</v>
      </c>
      <c r="F20" s="21">
        <v>2025</v>
      </c>
      <c r="G20" s="447" t="s">
        <v>1048</v>
      </c>
      <c r="H20" s="447">
        <v>1</v>
      </c>
      <c r="I20" s="22">
        <v>46006</v>
      </c>
      <c r="J20" s="447"/>
      <c r="K20" s="447"/>
      <c r="L20" s="447"/>
      <c r="M20" s="447"/>
      <c r="N20" s="447"/>
      <c r="O20" s="447"/>
      <c r="P20" s="447"/>
      <c r="Q20" s="447"/>
      <c r="R20" s="23"/>
      <c r="S20" s="23"/>
      <c r="T20" s="447" t="s">
        <v>1049</v>
      </c>
      <c r="U20" s="447" t="s">
        <v>298</v>
      </c>
      <c r="V20" s="25"/>
    </row>
    <row r="21" ht="53.25" customHeight="1">
      <c r="A21" s="17">
        <v>45689</v>
      </c>
      <c r="B21" s="459" t="s">
        <v>76</v>
      </c>
      <c r="C21" s="434" t="s">
        <v>288</v>
      </c>
      <c r="D21" s="434" t="s">
        <v>297</v>
      </c>
      <c r="E21" s="447" t="s">
        <v>312</v>
      </c>
      <c r="F21" s="18">
        <v>2025</v>
      </c>
      <c r="G21" s="447" t="s">
        <v>574</v>
      </c>
      <c r="H21" s="447">
        <v>1</v>
      </c>
      <c r="I21" s="20">
        <v>46013</v>
      </c>
      <c r="J21" s="447"/>
      <c r="K21" s="447"/>
      <c r="L21" s="20"/>
      <c r="M21" s="447" t="s">
        <v>630</v>
      </c>
      <c r="N21" s="447">
        <v>1</v>
      </c>
      <c r="O21" s="447">
        <v>5000</v>
      </c>
      <c r="P21" s="447">
        <v>5000</v>
      </c>
      <c r="Q21" s="20" t="s">
        <v>906</v>
      </c>
      <c r="R21" s="447"/>
      <c r="S21" s="447"/>
      <c r="T21" s="447" t="s">
        <v>573</v>
      </c>
      <c r="U21" s="447" t="s">
        <v>298</v>
      </c>
      <c r="V21" s="25"/>
    </row>
    <row r="22" ht="48" customHeight="1">
      <c r="A22" s="17">
        <v>45748</v>
      </c>
      <c r="B22" s="484"/>
      <c r="C22" s="434" t="s">
        <v>442</v>
      </c>
      <c r="D22" s="434" t="s">
        <v>302</v>
      </c>
      <c r="E22" s="20">
        <v>45776</v>
      </c>
      <c r="F22" s="18">
        <v>2025</v>
      </c>
      <c r="G22" s="447"/>
      <c r="H22" s="447"/>
      <c r="I22" s="20"/>
      <c r="J22" s="447" t="s">
        <v>895</v>
      </c>
      <c r="K22" s="447"/>
      <c r="L22" s="20">
        <v>46022</v>
      </c>
      <c r="M22" s="447"/>
      <c r="N22" s="447"/>
      <c r="O22" s="447"/>
      <c r="P22" s="447"/>
      <c r="Q22" s="20"/>
      <c r="R22" s="447"/>
      <c r="S22" s="447"/>
      <c r="T22" s="447"/>
      <c r="U22" s="447" t="s">
        <v>298</v>
      </c>
      <c r="V22" s="25"/>
    </row>
    <row r="23" ht="48" customHeight="1">
      <c r="A23" s="17">
        <v>45809</v>
      </c>
      <c r="B23" s="485"/>
      <c r="C23" s="434" t="s">
        <v>364</v>
      </c>
      <c r="D23" s="434" t="s">
        <v>297</v>
      </c>
      <c r="E23" s="20" t="s">
        <v>706</v>
      </c>
      <c r="F23" s="18">
        <v>2025</v>
      </c>
      <c r="G23" s="20" t="s">
        <v>893</v>
      </c>
      <c r="H23" s="447">
        <v>1</v>
      </c>
      <c r="I23" s="20">
        <v>45855</v>
      </c>
      <c r="J23" s="447" t="s">
        <v>886</v>
      </c>
      <c r="K23" s="447">
        <v>1</v>
      </c>
      <c r="L23" s="20">
        <v>45855</v>
      </c>
      <c r="M23" s="447" t="s">
        <v>887</v>
      </c>
      <c r="N23" s="447">
        <v>1</v>
      </c>
      <c r="O23" s="447"/>
      <c r="P23" s="447"/>
      <c r="Q23" s="20"/>
      <c r="R23" s="447" t="s">
        <v>649</v>
      </c>
      <c r="S23" s="447"/>
      <c r="T23" s="447" t="s">
        <v>894</v>
      </c>
      <c r="U23" s="447" t="s">
        <v>380</v>
      </c>
      <c r="V23" s="25"/>
    </row>
    <row r="24" ht="65.25" customHeight="1">
      <c r="A24" s="17">
        <v>45717</v>
      </c>
      <c r="B24" s="459" t="s">
        <v>77</v>
      </c>
      <c r="C24" s="447" t="s">
        <v>288</v>
      </c>
      <c r="D24" s="440" t="s">
        <v>297</v>
      </c>
      <c r="E24" s="440" t="s">
        <v>564</v>
      </c>
      <c r="F24" s="26">
        <v>2025</v>
      </c>
      <c r="G24" s="440" t="s">
        <v>993</v>
      </c>
      <c r="H24" s="440">
        <v>1</v>
      </c>
      <c r="I24" s="27" t="s">
        <v>994</v>
      </c>
      <c r="J24" s="440"/>
      <c r="K24" s="440"/>
      <c r="L24" s="27"/>
      <c r="M24" s="440" t="s">
        <v>992</v>
      </c>
      <c r="N24" s="440">
        <v>2</v>
      </c>
      <c r="O24" s="28" t="s">
        <v>989</v>
      </c>
      <c r="P24" s="28">
        <v>15000</v>
      </c>
      <c r="Q24" s="41" t="s">
        <v>990</v>
      </c>
      <c r="R24" s="28"/>
      <c r="S24" s="28"/>
      <c r="T24" s="20" t="s">
        <v>761</v>
      </c>
      <c r="U24" s="447" t="s">
        <v>298</v>
      </c>
      <c r="V24" s="24"/>
    </row>
    <row r="25" ht="45.75" customHeight="1">
      <c r="A25" s="17">
        <v>45717</v>
      </c>
      <c r="B25" s="460"/>
      <c r="C25" s="447" t="s">
        <v>391</v>
      </c>
      <c r="D25" s="440" t="s">
        <v>305</v>
      </c>
      <c r="E25" s="27">
        <v>45729</v>
      </c>
      <c r="F25" s="26">
        <v>2025</v>
      </c>
      <c r="G25" s="440"/>
      <c r="H25" s="440"/>
      <c r="I25" s="27"/>
      <c r="J25" s="440"/>
      <c r="K25" s="440"/>
      <c r="L25" s="27"/>
      <c r="M25" s="440"/>
      <c r="N25" s="440"/>
      <c r="O25" s="28"/>
      <c r="P25" s="28"/>
      <c r="Q25" s="41"/>
      <c r="R25" s="28"/>
      <c r="S25" s="28"/>
      <c r="T25" s="20"/>
      <c r="U25" s="447"/>
      <c r="V25" s="24" t="s">
        <v>392</v>
      </c>
    </row>
    <row r="26" ht="46.5" customHeight="1">
      <c r="A26" s="17">
        <v>45778</v>
      </c>
      <c r="B26" s="485"/>
      <c r="C26" s="447" t="s">
        <v>343</v>
      </c>
      <c r="D26" s="440" t="s">
        <v>302</v>
      </c>
      <c r="E26" s="27">
        <v>45792</v>
      </c>
      <c r="F26" s="26">
        <v>2025</v>
      </c>
      <c r="G26" s="440"/>
      <c r="H26" s="440"/>
      <c r="I26" s="27"/>
      <c r="J26" s="27" t="s">
        <v>991</v>
      </c>
      <c r="K26" s="440">
        <v>1</v>
      </c>
      <c r="L26" s="27" t="s">
        <v>336</v>
      </c>
      <c r="M26" s="440"/>
      <c r="N26" s="440"/>
      <c r="O26" s="28"/>
      <c r="P26" s="28"/>
      <c r="Q26" s="41"/>
      <c r="R26" s="28"/>
      <c r="S26" s="28"/>
      <c r="T26" s="20"/>
      <c r="U26" s="447" t="s">
        <v>298</v>
      </c>
      <c r="V26" s="24"/>
    </row>
    <row r="27" s="34" customFormat="1" ht="49.5" customHeight="1">
      <c r="A27" s="29">
        <v>45809</v>
      </c>
      <c r="B27" s="497" t="s">
        <v>34</v>
      </c>
      <c r="C27" s="30" t="s">
        <v>857</v>
      </c>
      <c r="D27" s="30" t="s">
        <v>302</v>
      </c>
      <c r="E27" s="30" t="s">
        <v>858</v>
      </c>
      <c r="F27" s="31">
        <v>2025</v>
      </c>
      <c r="G27" s="30"/>
      <c r="H27" s="30"/>
      <c r="I27" s="32"/>
      <c r="J27" s="30" t="s">
        <v>859</v>
      </c>
      <c r="K27" s="30">
        <v>1</v>
      </c>
      <c r="L27" s="30" t="s">
        <v>336</v>
      </c>
      <c r="M27" s="30"/>
      <c r="N27" s="30"/>
      <c r="O27" s="30"/>
      <c r="P27" s="30"/>
      <c r="Q27" s="32"/>
      <c r="R27" s="30"/>
      <c r="S27" s="30"/>
      <c r="T27" s="30"/>
      <c r="U27" s="30" t="s">
        <v>860</v>
      </c>
      <c r="V27" s="33"/>
    </row>
    <row r="28" s="34" customFormat="1" ht="63" customHeight="1">
      <c r="A28" s="29">
        <v>45839</v>
      </c>
      <c r="B28" s="484"/>
      <c r="C28" s="436" t="s">
        <v>288</v>
      </c>
      <c r="D28" s="436" t="s">
        <v>297</v>
      </c>
      <c r="E28" s="30" t="s">
        <v>1192</v>
      </c>
      <c r="F28" s="31">
        <v>2025</v>
      </c>
      <c r="G28" s="30" t="s">
        <v>1194</v>
      </c>
      <c r="H28" s="30">
        <v>2</v>
      </c>
      <c r="I28" s="32" t="s">
        <v>1195</v>
      </c>
      <c r="J28" s="30" t="s">
        <v>1196</v>
      </c>
      <c r="K28" s="30">
        <v>2</v>
      </c>
      <c r="L28" s="30" t="s">
        <v>336</v>
      </c>
      <c r="M28" s="30" t="s">
        <v>1193</v>
      </c>
      <c r="N28" s="30">
        <v>1</v>
      </c>
      <c r="O28" s="30">
        <v>5000</v>
      </c>
      <c r="P28" s="30">
        <v>5000</v>
      </c>
      <c r="Q28" s="32">
        <v>45894</v>
      </c>
      <c r="R28" s="30"/>
      <c r="S28" s="30"/>
      <c r="T28" s="30" t="s">
        <v>1197</v>
      </c>
      <c r="U28" s="30" t="s">
        <v>298</v>
      </c>
      <c r="V28" s="33"/>
    </row>
    <row r="29" s="34" customFormat="1" ht="47.25" customHeight="1">
      <c r="A29" s="29">
        <v>45901</v>
      </c>
      <c r="B29" s="485"/>
      <c r="C29" s="436" t="s">
        <v>364</v>
      </c>
      <c r="D29" s="436" t="s">
        <v>415</v>
      </c>
      <c r="E29" s="30"/>
      <c r="F29" s="31"/>
      <c r="G29" s="30"/>
      <c r="H29" s="30"/>
      <c r="I29" s="32"/>
      <c r="J29" s="30"/>
      <c r="K29" s="30"/>
      <c r="L29" s="30"/>
      <c r="M29" s="30"/>
      <c r="N29" s="30"/>
      <c r="O29" s="30"/>
      <c r="P29" s="30"/>
      <c r="Q29" s="32"/>
      <c r="R29" s="30"/>
      <c r="S29" s="30"/>
      <c r="T29" s="30" t="s">
        <v>1191</v>
      </c>
      <c r="U29" s="30"/>
      <c r="V29" s="33" t="s">
        <v>417</v>
      </c>
    </row>
    <row r="30" ht="63.75" customHeight="1">
      <c r="A30" s="17">
        <v>45717</v>
      </c>
      <c r="B30" s="459" t="s">
        <v>268</v>
      </c>
      <c r="C30" s="459" t="s">
        <v>364</v>
      </c>
      <c r="D30" s="486" t="s">
        <v>297</v>
      </c>
      <c r="E30" s="27" t="s">
        <v>381</v>
      </c>
      <c r="F30" s="26">
        <v>2025</v>
      </c>
      <c r="G30" s="27">
        <v>45737</v>
      </c>
      <c r="H30" s="440">
        <v>1</v>
      </c>
      <c r="I30" s="35">
        <v>46037</v>
      </c>
      <c r="J30" s="27">
        <v>45769</v>
      </c>
      <c r="K30" s="26">
        <v>1</v>
      </c>
      <c r="L30" s="440" t="s">
        <v>411</v>
      </c>
      <c r="M30" s="36" t="s">
        <v>648</v>
      </c>
      <c r="N30" s="37">
        <v>2</v>
      </c>
      <c r="O30" s="38">
        <v>100000</v>
      </c>
      <c r="P30" s="38">
        <v>100000</v>
      </c>
      <c r="Q30" s="388" t="s">
        <v>904</v>
      </c>
      <c r="R30" s="39" t="s">
        <v>649</v>
      </c>
      <c r="S30" s="39"/>
      <c r="T30" s="39" t="s">
        <v>612</v>
      </c>
      <c r="U30" s="39" t="s">
        <v>380</v>
      </c>
      <c r="V30" s="40"/>
    </row>
    <row r="31" ht="63" customHeight="1">
      <c r="A31" s="17">
        <v>45717</v>
      </c>
      <c r="B31" s="460"/>
      <c r="C31" s="496"/>
      <c r="D31" s="487"/>
      <c r="E31" s="27" t="s">
        <v>382</v>
      </c>
      <c r="F31" s="26">
        <v>2025</v>
      </c>
      <c r="G31" s="27">
        <v>45737</v>
      </c>
      <c r="H31" s="440">
        <v>1</v>
      </c>
      <c r="I31" s="27">
        <v>46037</v>
      </c>
      <c r="J31" s="27">
        <v>45769</v>
      </c>
      <c r="K31" s="26">
        <v>1</v>
      </c>
      <c r="L31" s="440" t="s">
        <v>336</v>
      </c>
      <c r="M31" s="36" t="s">
        <v>650</v>
      </c>
      <c r="N31" s="37">
        <v>2</v>
      </c>
      <c r="O31" s="38">
        <v>100000</v>
      </c>
      <c r="P31" s="38">
        <v>100000</v>
      </c>
      <c r="Q31" s="388" t="s">
        <v>905</v>
      </c>
      <c r="R31" s="39" t="s">
        <v>649</v>
      </c>
      <c r="S31" s="42"/>
      <c r="T31" s="39" t="s">
        <v>612</v>
      </c>
      <c r="U31" s="39" t="s">
        <v>380</v>
      </c>
      <c r="V31" s="40"/>
    </row>
    <row r="32" ht="59.25" customHeight="1">
      <c r="A32" s="17">
        <v>45717</v>
      </c>
      <c r="B32" s="460"/>
      <c r="C32" s="434" t="s">
        <v>391</v>
      </c>
      <c r="D32" s="431" t="s">
        <v>305</v>
      </c>
      <c r="E32" s="27">
        <v>45733</v>
      </c>
      <c r="F32" s="26">
        <v>2025</v>
      </c>
      <c r="G32" s="440"/>
      <c r="H32" s="440"/>
      <c r="I32" s="27"/>
      <c r="J32" s="27"/>
      <c r="K32" s="41"/>
      <c r="L32" s="440"/>
      <c r="M32" s="43"/>
      <c r="N32" s="37"/>
      <c r="O32" s="39"/>
      <c r="P32" s="39"/>
      <c r="Q32" s="42"/>
      <c r="R32" s="42"/>
      <c r="S32" s="42"/>
      <c r="T32" s="39"/>
      <c r="U32" s="39"/>
      <c r="V32" s="40" t="s">
        <v>392</v>
      </c>
    </row>
    <row r="33" ht="56.25" customHeight="1">
      <c r="A33" s="17">
        <v>45717</v>
      </c>
      <c r="B33" s="460"/>
      <c r="C33" s="434" t="s">
        <v>288</v>
      </c>
      <c r="D33" s="431" t="s">
        <v>415</v>
      </c>
      <c r="E33" s="27">
        <v>45721</v>
      </c>
      <c r="F33" s="26">
        <v>2025</v>
      </c>
      <c r="G33" s="440"/>
      <c r="H33" s="440"/>
      <c r="I33" s="27"/>
      <c r="J33" s="27"/>
      <c r="K33" s="41"/>
      <c r="L33" s="440"/>
      <c r="M33" s="43"/>
      <c r="N33" s="37"/>
      <c r="O33" s="39"/>
      <c r="P33" s="39"/>
      <c r="Q33" s="42"/>
      <c r="R33" s="42"/>
      <c r="S33" s="42"/>
      <c r="T33" s="39" t="s">
        <v>1236</v>
      </c>
      <c r="U33" s="39"/>
      <c r="V33" s="40" t="s">
        <v>802</v>
      </c>
    </row>
    <row r="34" ht="43.5" customHeight="1">
      <c r="A34" s="17">
        <v>45809</v>
      </c>
      <c r="B34" s="460"/>
      <c r="C34" s="434" t="s">
        <v>661</v>
      </c>
      <c r="D34" s="431" t="s">
        <v>302</v>
      </c>
      <c r="E34" s="27">
        <v>45838</v>
      </c>
      <c r="F34" s="26">
        <v>2025</v>
      </c>
      <c r="G34" s="440"/>
      <c r="H34" s="440"/>
      <c r="I34" s="27"/>
      <c r="J34" s="27">
        <v>45888</v>
      </c>
      <c r="K34" s="41" t="s">
        <v>1298</v>
      </c>
      <c r="L34" s="440" t="s">
        <v>336</v>
      </c>
      <c r="M34" s="43"/>
      <c r="N34" s="37"/>
      <c r="O34" s="39"/>
      <c r="P34" s="39"/>
      <c r="Q34" s="42"/>
      <c r="R34" s="42"/>
      <c r="S34" s="42"/>
      <c r="T34" s="39"/>
      <c r="U34" s="39" t="s">
        <v>380</v>
      </c>
      <c r="V34" s="40"/>
    </row>
    <row r="35" ht="45" customHeight="1">
      <c r="A35" s="17">
        <v>45839</v>
      </c>
      <c r="B35" s="460"/>
      <c r="C35" s="434" t="s">
        <v>288</v>
      </c>
      <c r="D35" s="431" t="s">
        <v>302</v>
      </c>
      <c r="E35" s="27">
        <v>45848</v>
      </c>
      <c r="F35" s="26">
        <v>2025</v>
      </c>
      <c r="G35" s="440" t="s">
        <v>1289</v>
      </c>
      <c r="H35" s="440">
        <v>1</v>
      </c>
      <c r="I35" s="27">
        <v>45971</v>
      </c>
      <c r="J35" s="27"/>
      <c r="K35" s="41"/>
      <c r="L35" s="440"/>
      <c r="M35" s="36" t="s">
        <v>1290</v>
      </c>
      <c r="N35" s="37">
        <v>1</v>
      </c>
      <c r="O35" s="39">
        <v>10000</v>
      </c>
      <c r="P35" s="39">
        <v>10000</v>
      </c>
      <c r="Q35" s="39" t="s">
        <v>1296</v>
      </c>
      <c r="R35" s="42"/>
      <c r="S35" s="42"/>
      <c r="T35" s="39"/>
      <c r="U35" s="39" t="s">
        <v>1292</v>
      </c>
      <c r="V35" s="40"/>
    </row>
    <row r="36" ht="44.25" customHeight="1">
      <c r="A36" s="17">
        <v>45839</v>
      </c>
      <c r="B36" s="484"/>
      <c r="C36" s="434" t="s">
        <v>288</v>
      </c>
      <c r="D36" s="434" t="s">
        <v>297</v>
      </c>
      <c r="E36" s="20" t="s">
        <v>1295</v>
      </c>
      <c r="F36" s="21">
        <v>2025</v>
      </c>
      <c r="G36" s="447" t="s">
        <v>1293</v>
      </c>
      <c r="H36" s="447">
        <v>1</v>
      </c>
      <c r="I36" s="20" t="s">
        <v>995</v>
      </c>
      <c r="J36" s="20"/>
      <c r="K36" s="230"/>
      <c r="L36" s="447"/>
      <c r="M36" s="388" t="s">
        <v>1297</v>
      </c>
      <c r="N36" s="453">
        <v>1</v>
      </c>
      <c r="O36" s="38">
        <v>5000</v>
      </c>
      <c r="P36" s="38">
        <v>5000</v>
      </c>
      <c r="Q36" s="388" t="s">
        <v>1291</v>
      </c>
      <c r="R36" s="421"/>
      <c r="S36" s="421"/>
      <c r="T36" s="38" t="s">
        <v>1294</v>
      </c>
      <c r="U36" s="38" t="s">
        <v>298</v>
      </c>
      <c r="V36" s="40"/>
    </row>
    <row r="37" ht="44.25" customHeight="1">
      <c r="A37" s="17">
        <v>45901</v>
      </c>
      <c r="B37" s="485"/>
      <c r="C37" s="434" t="s">
        <v>288</v>
      </c>
      <c r="D37" s="434" t="s">
        <v>415</v>
      </c>
      <c r="E37" s="20">
        <v>45916</v>
      </c>
      <c r="F37" s="21">
        <v>2025</v>
      </c>
      <c r="G37" s="447"/>
      <c r="H37" s="447"/>
      <c r="I37" s="20"/>
      <c r="J37" s="20"/>
      <c r="K37" s="230"/>
      <c r="L37" s="447"/>
      <c r="M37" s="420"/>
      <c r="N37" s="420"/>
      <c r="O37" s="38"/>
      <c r="P37" s="38"/>
      <c r="Q37" s="421"/>
      <c r="R37" s="421"/>
      <c r="S37" s="421"/>
      <c r="T37" s="38" t="s">
        <v>1241</v>
      </c>
      <c r="U37" s="38"/>
      <c r="V37" s="40" t="s">
        <v>802</v>
      </c>
    </row>
    <row r="38" ht="36" customHeight="1">
      <c r="A38" s="17">
        <v>45658</v>
      </c>
      <c r="B38" s="459" t="s">
        <v>35</v>
      </c>
      <c r="C38" s="447" t="s">
        <v>288</v>
      </c>
      <c r="D38" s="447" t="s">
        <v>302</v>
      </c>
      <c r="E38" s="20">
        <v>45671</v>
      </c>
      <c r="F38" s="21">
        <v>2025</v>
      </c>
      <c r="G38" s="447" t="s">
        <v>621</v>
      </c>
      <c r="H38" s="447">
        <v>1</v>
      </c>
      <c r="I38" s="20">
        <v>45687</v>
      </c>
      <c r="J38" s="447"/>
      <c r="K38" s="447"/>
      <c r="L38" s="20"/>
      <c r="M38" s="447"/>
      <c r="N38" s="447"/>
      <c r="O38" s="447"/>
      <c r="P38" s="447"/>
      <c r="Q38" s="447"/>
      <c r="R38" s="447"/>
      <c r="S38" s="447"/>
      <c r="T38" s="447" t="s">
        <v>622</v>
      </c>
      <c r="U38" s="447" t="s">
        <v>298</v>
      </c>
      <c r="V38" s="24"/>
    </row>
    <row r="39" ht="46.5" customHeight="1">
      <c r="A39" s="17">
        <v>45689</v>
      </c>
      <c r="B39" s="460"/>
      <c r="C39" s="434" t="s">
        <v>1207</v>
      </c>
      <c r="D39" s="434" t="s">
        <v>415</v>
      </c>
      <c r="E39" s="20">
        <v>45707</v>
      </c>
      <c r="F39" s="21">
        <v>2025</v>
      </c>
      <c r="G39" s="447"/>
      <c r="H39" s="447"/>
      <c r="I39" s="20"/>
      <c r="J39" s="447"/>
      <c r="K39" s="447"/>
      <c r="L39" s="20"/>
      <c r="M39" s="447"/>
      <c r="N39" s="447"/>
      <c r="O39" s="447"/>
      <c r="P39" s="447"/>
      <c r="Q39" s="447"/>
      <c r="R39" s="447"/>
      <c r="S39" s="447"/>
      <c r="T39" s="447" t="s">
        <v>1279</v>
      </c>
      <c r="U39" s="447"/>
      <c r="V39" s="24" t="s">
        <v>1280</v>
      </c>
    </row>
    <row r="40" ht="60.75" customHeight="1">
      <c r="A40" s="17">
        <v>45717</v>
      </c>
      <c r="B40" s="484"/>
      <c r="C40" s="434" t="s">
        <v>391</v>
      </c>
      <c r="D40" s="431" t="s">
        <v>305</v>
      </c>
      <c r="E40" s="20">
        <v>45730</v>
      </c>
      <c r="F40" s="21">
        <v>2025</v>
      </c>
      <c r="G40" s="447"/>
      <c r="H40" s="447"/>
      <c r="I40" s="20"/>
      <c r="J40" s="447"/>
      <c r="K40" s="447"/>
      <c r="L40" s="20"/>
      <c r="M40" s="447"/>
      <c r="N40" s="447"/>
      <c r="O40" s="447"/>
      <c r="P40" s="447"/>
      <c r="Q40" s="447"/>
      <c r="R40" s="447"/>
      <c r="S40" s="447"/>
      <c r="T40" s="447"/>
      <c r="U40" s="447"/>
      <c r="V40" s="24" t="s">
        <v>392</v>
      </c>
    </row>
    <row r="41" ht="48" customHeight="1">
      <c r="A41" s="17">
        <v>45778</v>
      </c>
      <c r="B41" s="484"/>
      <c r="C41" s="434" t="s">
        <v>1141</v>
      </c>
      <c r="D41" s="431" t="s">
        <v>415</v>
      </c>
      <c r="E41" s="20">
        <v>45790</v>
      </c>
      <c r="F41" s="21">
        <v>2025</v>
      </c>
      <c r="G41" s="447"/>
      <c r="H41" s="447"/>
      <c r="I41" s="20"/>
      <c r="J41" s="447"/>
      <c r="K41" s="447"/>
      <c r="L41" s="20"/>
      <c r="M41" s="447"/>
      <c r="N41" s="447"/>
      <c r="O41" s="447"/>
      <c r="P41" s="447"/>
      <c r="Q41" s="447"/>
      <c r="R41" s="447"/>
      <c r="S41" s="447"/>
      <c r="T41" s="447" t="s">
        <v>1282</v>
      </c>
      <c r="U41" s="447"/>
      <c r="V41" s="24" t="s">
        <v>1281</v>
      </c>
    </row>
    <row r="42" ht="43.5" customHeight="1">
      <c r="A42" s="17">
        <v>45870</v>
      </c>
      <c r="B42" s="485"/>
      <c r="C42" s="434" t="s">
        <v>275</v>
      </c>
      <c r="D42" s="431" t="s">
        <v>305</v>
      </c>
      <c r="E42" s="20">
        <v>45890</v>
      </c>
      <c r="F42" s="21">
        <v>2025</v>
      </c>
      <c r="G42" s="447"/>
      <c r="H42" s="447"/>
      <c r="I42" s="20"/>
      <c r="J42" s="447"/>
      <c r="K42" s="447"/>
      <c r="L42" s="20"/>
      <c r="M42" s="447"/>
      <c r="N42" s="447"/>
      <c r="O42" s="447"/>
      <c r="P42" s="447"/>
      <c r="Q42" s="447"/>
      <c r="R42" s="447"/>
      <c r="S42" s="447"/>
      <c r="T42" s="447"/>
      <c r="U42" s="447"/>
      <c r="V42" s="24" t="s">
        <v>1283</v>
      </c>
    </row>
    <row r="43" ht="63.75" customHeight="1">
      <c r="A43" s="17">
        <v>45717</v>
      </c>
      <c r="B43" s="486" t="s">
        <v>278</v>
      </c>
      <c r="C43" s="434" t="s">
        <v>391</v>
      </c>
      <c r="D43" s="431" t="s">
        <v>305</v>
      </c>
      <c r="E43" s="27">
        <v>45729</v>
      </c>
      <c r="F43" s="26">
        <v>2025</v>
      </c>
      <c r="G43" s="440"/>
      <c r="H43" s="440"/>
      <c r="I43" s="27"/>
      <c r="J43" s="440"/>
      <c r="K43" s="440"/>
      <c r="L43" s="440"/>
      <c r="M43" s="440"/>
      <c r="N43" s="440"/>
      <c r="O43" s="44"/>
      <c r="P43" s="44"/>
      <c r="Q43" s="27"/>
      <c r="R43" s="447"/>
      <c r="S43" s="447"/>
      <c r="T43" s="447"/>
      <c r="U43" s="447"/>
      <c r="V43" s="24" t="s">
        <v>392</v>
      </c>
    </row>
    <row r="44" ht="45" customHeight="1">
      <c r="A44" s="17">
        <v>45778</v>
      </c>
      <c r="B44" s="484"/>
      <c r="C44" s="434" t="s">
        <v>343</v>
      </c>
      <c r="D44" s="431" t="s">
        <v>302</v>
      </c>
      <c r="E44" s="27">
        <v>45783</v>
      </c>
      <c r="F44" s="26">
        <v>2025</v>
      </c>
      <c r="G44" s="440"/>
      <c r="H44" s="440"/>
      <c r="I44" s="27"/>
      <c r="J44" s="440" t="s">
        <v>984</v>
      </c>
      <c r="K44" s="440">
        <v>1</v>
      </c>
      <c r="L44" s="440" t="s">
        <v>336</v>
      </c>
      <c r="M44" s="440"/>
      <c r="N44" s="440"/>
      <c r="O44" s="44"/>
      <c r="P44" s="44"/>
      <c r="Q44" s="27"/>
      <c r="R44" s="447"/>
      <c r="S44" s="447"/>
      <c r="T44" s="447"/>
      <c r="U44" s="447" t="s">
        <v>298</v>
      </c>
      <c r="V44" s="24"/>
    </row>
    <row r="45" ht="45" customHeight="1">
      <c r="A45" s="17">
        <v>45809</v>
      </c>
      <c r="B45" s="484"/>
      <c r="C45" s="434" t="s">
        <v>1207</v>
      </c>
      <c r="D45" s="431" t="s">
        <v>1090</v>
      </c>
      <c r="E45" s="27">
        <v>45832</v>
      </c>
      <c r="F45" s="26">
        <v>2025</v>
      </c>
      <c r="G45" s="440"/>
      <c r="H45" s="440"/>
      <c r="I45" s="27"/>
      <c r="J45" s="440"/>
      <c r="K45" s="440"/>
      <c r="L45" s="440"/>
      <c r="M45" s="440"/>
      <c r="N45" s="440"/>
      <c r="O45" s="44"/>
      <c r="P45" s="44"/>
      <c r="Q45" s="27"/>
      <c r="R45" s="447"/>
      <c r="S45" s="447"/>
      <c r="T45" s="447"/>
      <c r="U45" s="447"/>
      <c r="V45" s="24"/>
    </row>
    <row r="46" ht="31.5" customHeight="1">
      <c r="A46" s="17">
        <v>45870</v>
      </c>
      <c r="B46" s="485"/>
      <c r="C46" s="434" t="s">
        <v>364</v>
      </c>
      <c r="D46" s="431" t="s">
        <v>297</v>
      </c>
      <c r="E46" s="27" t="s">
        <v>1092</v>
      </c>
      <c r="F46" s="26">
        <v>2025</v>
      </c>
      <c r="G46" s="440" t="s">
        <v>1091</v>
      </c>
      <c r="H46" s="440">
        <v>1</v>
      </c>
      <c r="I46" s="27">
        <v>46266</v>
      </c>
      <c r="J46" s="440"/>
      <c r="K46" s="440"/>
      <c r="L46" s="440"/>
      <c r="M46" s="440"/>
      <c r="N46" s="440"/>
      <c r="O46" s="44"/>
      <c r="P46" s="44"/>
      <c r="Q46" s="27"/>
      <c r="R46" s="447"/>
      <c r="S46" s="447"/>
      <c r="T46" s="447" t="s">
        <v>1093</v>
      </c>
      <c r="U46" s="447" t="s">
        <v>380</v>
      </c>
      <c r="V46" s="24"/>
    </row>
    <row r="47" ht="46.5" customHeight="1">
      <c r="A47" s="17">
        <v>45778</v>
      </c>
      <c r="B47" s="459" t="s">
        <v>36</v>
      </c>
      <c r="C47" s="447" t="s">
        <v>725</v>
      </c>
      <c r="D47" s="447" t="s">
        <v>302</v>
      </c>
      <c r="E47" s="447" t="s">
        <v>724</v>
      </c>
      <c r="F47" s="21">
        <v>2025</v>
      </c>
      <c r="G47" s="447"/>
      <c r="H47" s="447"/>
      <c r="I47" s="20"/>
      <c r="J47" s="447" t="s">
        <v>726</v>
      </c>
      <c r="K47" s="447">
        <v>1</v>
      </c>
      <c r="L47" s="20">
        <v>45820</v>
      </c>
      <c r="M47" s="447"/>
      <c r="N47" s="447"/>
      <c r="O47" s="447"/>
      <c r="P47" s="447"/>
      <c r="Q47" s="447"/>
      <c r="R47" s="447"/>
      <c r="S47" s="447"/>
      <c r="T47" s="20"/>
      <c r="U47" s="447" t="s">
        <v>298</v>
      </c>
      <c r="V47" s="24"/>
    </row>
    <row r="48" ht="48.75" customHeight="1">
      <c r="A48" s="370">
        <v>45778</v>
      </c>
      <c r="B48" s="484"/>
      <c r="C48" s="433" t="s">
        <v>288</v>
      </c>
      <c r="D48" s="433" t="s">
        <v>297</v>
      </c>
      <c r="E48" s="433" t="s">
        <v>727</v>
      </c>
      <c r="F48" s="448">
        <v>2025</v>
      </c>
      <c r="G48" s="433" t="s">
        <v>899</v>
      </c>
      <c r="H48" s="433">
        <v>1</v>
      </c>
      <c r="I48" s="445">
        <v>46357</v>
      </c>
      <c r="J48" s="433" t="s">
        <v>900</v>
      </c>
      <c r="K48" s="433">
        <v>1</v>
      </c>
      <c r="L48" s="445" t="s">
        <v>336</v>
      </c>
      <c r="M48" s="433" t="s">
        <v>901</v>
      </c>
      <c r="N48" s="433">
        <v>1</v>
      </c>
      <c r="O48" s="433">
        <v>1000</v>
      </c>
      <c r="P48" s="433">
        <v>1000</v>
      </c>
      <c r="Q48" s="433" t="s">
        <v>903</v>
      </c>
      <c r="R48" s="433"/>
      <c r="S48" s="433"/>
      <c r="T48" s="445" t="s">
        <v>902</v>
      </c>
      <c r="U48" s="433" t="s">
        <v>298</v>
      </c>
      <c r="V48" s="61"/>
    </row>
    <row r="49" ht="33" customHeight="1">
      <c r="A49" s="370">
        <v>45839</v>
      </c>
      <c r="B49" s="485"/>
      <c r="C49" s="433" t="s">
        <v>364</v>
      </c>
      <c r="D49" s="433" t="s">
        <v>297</v>
      </c>
      <c r="E49" s="433" t="s">
        <v>1069</v>
      </c>
      <c r="F49" s="448">
        <v>2025</v>
      </c>
      <c r="G49" s="445">
        <v>45855</v>
      </c>
      <c r="H49" s="433">
        <v>1</v>
      </c>
      <c r="I49" s="445">
        <v>45883</v>
      </c>
      <c r="J49" s="445">
        <v>45856</v>
      </c>
      <c r="K49" s="433">
        <v>1</v>
      </c>
      <c r="L49" s="445">
        <v>45887</v>
      </c>
      <c r="M49" s="445" t="s">
        <v>1288</v>
      </c>
      <c r="N49" s="433">
        <v>1</v>
      </c>
      <c r="O49" s="433"/>
      <c r="P49" s="433"/>
      <c r="Q49" s="433"/>
      <c r="R49" s="433" t="s">
        <v>423</v>
      </c>
      <c r="S49" s="433"/>
      <c r="T49" s="445" t="s">
        <v>1216</v>
      </c>
      <c r="U49" s="433" t="s">
        <v>380</v>
      </c>
      <c r="V49" s="61"/>
    </row>
    <row r="50" ht="90.75" customHeight="1">
      <c r="A50" s="370">
        <v>45658</v>
      </c>
      <c r="B50" s="459" t="s">
        <v>37</v>
      </c>
      <c r="C50" s="433" t="s">
        <v>288</v>
      </c>
      <c r="D50" s="433" t="s">
        <v>297</v>
      </c>
      <c r="E50" s="433" t="s">
        <v>434</v>
      </c>
      <c r="F50" s="448">
        <v>2025</v>
      </c>
      <c r="G50" s="433" t="s">
        <v>523</v>
      </c>
      <c r="H50" s="433">
        <v>1</v>
      </c>
      <c r="I50" s="445" t="s">
        <v>524</v>
      </c>
      <c r="J50" s="433"/>
      <c r="K50" s="433"/>
      <c r="L50" s="433"/>
      <c r="M50" s="433" t="s">
        <v>563</v>
      </c>
      <c r="N50" s="433">
        <v>2</v>
      </c>
      <c r="O50" s="433" t="s">
        <v>522</v>
      </c>
      <c r="P50" s="433">
        <f>10000+15000</f>
        <v>25000</v>
      </c>
      <c r="Q50" s="445" t="s">
        <v>625</v>
      </c>
      <c r="R50" s="433"/>
      <c r="S50" s="433"/>
      <c r="T50" s="445" t="s">
        <v>521</v>
      </c>
      <c r="U50" s="433" t="s">
        <v>298</v>
      </c>
      <c r="V50" s="61"/>
    </row>
    <row r="51" ht="31.5" customHeight="1">
      <c r="A51" s="370">
        <v>45778</v>
      </c>
      <c r="B51" s="460"/>
      <c r="C51" s="447" t="s">
        <v>529</v>
      </c>
      <c r="D51" s="447" t="s">
        <v>297</v>
      </c>
      <c r="E51" s="447" t="s">
        <v>695</v>
      </c>
      <c r="F51" s="21">
        <v>2025</v>
      </c>
      <c r="G51" s="447"/>
      <c r="H51" s="447"/>
      <c r="I51" s="20"/>
      <c r="J51" s="447"/>
      <c r="K51" s="447"/>
      <c r="L51" s="447"/>
      <c r="M51" s="447"/>
      <c r="N51" s="447"/>
      <c r="O51" s="447"/>
      <c r="P51" s="447"/>
      <c r="Q51" s="20"/>
      <c r="R51" s="447"/>
      <c r="S51" s="447"/>
      <c r="T51" s="20" t="s">
        <v>955</v>
      </c>
      <c r="U51" s="447" t="s">
        <v>956</v>
      </c>
      <c r="V51" s="24" t="s">
        <v>696</v>
      </c>
    </row>
    <row r="52" ht="75" customHeight="1">
      <c r="A52" s="45">
        <v>45870</v>
      </c>
      <c r="B52" s="461"/>
      <c r="C52" s="403" t="s">
        <v>1141</v>
      </c>
      <c r="D52" s="403" t="s">
        <v>415</v>
      </c>
      <c r="E52" s="405">
        <v>45894</v>
      </c>
      <c r="F52" s="404">
        <v>2025</v>
      </c>
      <c r="G52" s="403"/>
      <c r="H52" s="403"/>
      <c r="I52" s="405"/>
      <c r="J52" s="403"/>
      <c r="K52" s="403"/>
      <c r="L52" s="403"/>
      <c r="M52" s="403"/>
      <c r="N52" s="403"/>
      <c r="O52" s="403"/>
      <c r="P52" s="403"/>
      <c r="Q52" s="405"/>
      <c r="R52" s="403"/>
      <c r="S52" s="403"/>
      <c r="T52" s="405" t="s">
        <v>1142</v>
      </c>
      <c r="U52" s="403"/>
      <c r="V52" s="406" t="s">
        <v>1143</v>
      </c>
    </row>
    <row r="53" ht="18.75" customHeight="1">
      <c r="A53" s="492" t="s">
        <v>119</v>
      </c>
      <c r="B53" s="493"/>
      <c r="C53" s="493"/>
      <c r="D53" s="493"/>
      <c r="E53" s="493"/>
      <c r="F53" s="494"/>
      <c r="G53" s="494"/>
      <c r="H53" s="494"/>
      <c r="I53" s="494"/>
      <c r="J53" s="494"/>
      <c r="K53" s="494"/>
      <c r="L53" s="494"/>
      <c r="M53" s="494"/>
      <c r="N53" s="494"/>
      <c r="O53" s="494"/>
      <c r="P53" s="494"/>
      <c r="Q53" s="494"/>
      <c r="R53" s="494"/>
      <c r="S53" s="494"/>
      <c r="T53" s="494"/>
      <c r="U53" s="494"/>
      <c r="V53" s="495"/>
    </row>
    <row r="54" ht="43.5" customHeight="1">
      <c r="A54" s="168">
        <v>45658</v>
      </c>
      <c r="B54" s="488" t="s">
        <v>102</v>
      </c>
      <c r="C54" s="450" t="s">
        <v>288</v>
      </c>
      <c r="D54" s="450" t="s">
        <v>415</v>
      </c>
      <c r="E54" s="15">
        <v>45678</v>
      </c>
      <c r="F54" s="450">
        <v>2025</v>
      </c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50"/>
      <c r="R54" s="450"/>
      <c r="S54" s="450"/>
      <c r="T54" s="450" t="s">
        <v>1242</v>
      </c>
      <c r="U54" s="450"/>
      <c r="V54" s="173" t="s">
        <v>802</v>
      </c>
    </row>
    <row r="55" ht="51" customHeight="1">
      <c r="A55" s="49">
        <v>45689</v>
      </c>
      <c r="B55" s="578"/>
      <c r="C55" s="434" t="s">
        <v>294</v>
      </c>
      <c r="D55" s="434" t="s">
        <v>302</v>
      </c>
      <c r="E55" s="214" t="s">
        <v>313</v>
      </c>
      <c r="F55" s="50">
        <v>2024</v>
      </c>
      <c r="G55" s="434"/>
      <c r="H55" s="434"/>
      <c r="I55" s="51"/>
      <c r="J55" s="411"/>
      <c r="K55" s="50"/>
      <c r="L55" s="51"/>
      <c r="M55" s="51"/>
      <c r="N55" s="51"/>
      <c r="O55" s="434"/>
      <c r="P55" s="434"/>
      <c r="Q55" s="434"/>
      <c r="R55" s="434"/>
      <c r="S55" s="434"/>
      <c r="T55" s="434"/>
      <c r="U55" s="434" t="s">
        <v>489</v>
      </c>
      <c r="V55" s="52" t="s">
        <v>314</v>
      </c>
    </row>
    <row r="56" ht="36.75" customHeight="1">
      <c r="A56" s="53">
        <v>45689</v>
      </c>
      <c r="B56" s="578"/>
      <c r="C56" s="447" t="s">
        <v>529</v>
      </c>
      <c r="D56" s="447" t="s">
        <v>297</v>
      </c>
      <c r="E56" s="54" t="s">
        <v>299</v>
      </c>
      <c r="F56" s="55">
        <v>2024</v>
      </c>
      <c r="G56" s="430"/>
      <c r="H56" s="430"/>
      <c r="I56" s="54"/>
      <c r="J56" s="430"/>
      <c r="K56" s="55"/>
      <c r="L56" s="54"/>
      <c r="M56" s="56"/>
      <c r="N56" s="56"/>
      <c r="O56" s="56"/>
      <c r="P56" s="56"/>
      <c r="Q56" s="56"/>
      <c r="R56" s="57"/>
      <c r="S56" s="57"/>
      <c r="T56" s="54" t="s">
        <v>561</v>
      </c>
      <c r="U56" s="447" t="s">
        <v>337</v>
      </c>
      <c r="V56" s="24"/>
    </row>
    <row r="57" ht="49.5" customHeight="1">
      <c r="A57" s="58">
        <v>45717</v>
      </c>
      <c r="B57" s="484" t="s">
        <v>102</v>
      </c>
      <c r="C57" s="434" t="s">
        <v>294</v>
      </c>
      <c r="D57" s="433" t="s">
        <v>302</v>
      </c>
      <c r="E57" s="54" t="s">
        <v>610</v>
      </c>
      <c r="F57" s="55">
        <v>2025</v>
      </c>
      <c r="G57" s="430"/>
      <c r="H57" s="430"/>
      <c r="I57" s="54"/>
      <c r="J57" s="59" t="s">
        <v>608</v>
      </c>
      <c r="K57" s="26">
        <v>1</v>
      </c>
      <c r="L57" s="27">
        <v>45772</v>
      </c>
      <c r="M57" s="56"/>
      <c r="N57" s="56"/>
      <c r="O57" s="56"/>
      <c r="P57" s="56"/>
      <c r="Q57" s="56"/>
      <c r="R57" s="57"/>
      <c r="S57" s="57"/>
      <c r="T57" s="60"/>
      <c r="U57" s="433" t="s">
        <v>609</v>
      </c>
      <c r="V57" s="61"/>
    </row>
    <row r="58" ht="33.75" customHeight="1">
      <c r="A58" s="58">
        <v>45748</v>
      </c>
      <c r="B58" s="578"/>
      <c r="C58" s="447" t="s">
        <v>288</v>
      </c>
      <c r="D58" s="433" t="s">
        <v>305</v>
      </c>
      <c r="E58" s="54" t="s">
        <v>897</v>
      </c>
      <c r="F58" s="55">
        <v>2025</v>
      </c>
      <c r="G58" s="430" t="s">
        <v>694</v>
      </c>
      <c r="H58" s="430">
        <v>1</v>
      </c>
      <c r="I58" s="54">
        <v>46141</v>
      </c>
      <c r="J58" s="376"/>
      <c r="K58" s="55"/>
      <c r="L58" s="54"/>
      <c r="M58" s="56"/>
      <c r="N58" s="56"/>
      <c r="O58" s="56"/>
      <c r="P58" s="56"/>
      <c r="Q58" s="56"/>
      <c r="R58" s="57"/>
      <c r="S58" s="57"/>
      <c r="T58" s="60" t="s">
        <v>898</v>
      </c>
      <c r="U58" s="433" t="s">
        <v>298</v>
      </c>
      <c r="V58" s="61"/>
    </row>
    <row r="59" ht="47.25" customHeight="1">
      <c r="A59" s="58">
        <v>45778</v>
      </c>
      <c r="B59" s="578"/>
      <c r="C59" s="447" t="s">
        <v>1243</v>
      </c>
      <c r="D59" s="433" t="s">
        <v>415</v>
      </c>
      <c r="E59" s="54">
        <v>45782</v>
      </c>
      <c r="F59" s="55">
        <v>2025</v>
      </c>
      <c r="G59" s="430"/>
      <c r="H59" s="430"/>
      <c r="I59" s="54"/>
      <c r="J59" s="376"/>
      <c r="K59" s="55"/>
      <c r="L59" s="54"/>
      <c r="M59" s="56"/>
      <c r="N59" s="56"/>
      <c r="O59" s="56"/>
      <c r="P59" s="56"/>
      <c r="Q59" s="56"/>
      <c r="R59" s="57"/>
      <c r="S59" s="57"/>
      <c r="T59" s="60" t="s">
        <v>1244</v>
      </c>
      <c r="U59" s="433"/>
      <c r="V59" s="61" t="s">
        <v>1245</v>
      </c>
    </row>
    <row r="60" ht="47.25" customHeight="1">
      <c r="A60" s="58">
        <v>45901</v>
      </c>
      <c r="B60" s="579"/>
      <c r="C60" s="435" t="s">
        <v>391</v>
      </c>
      <c r="D60" s="433" t="s">
        <v>415</v>
      </c>
      <c r="E60" s="54">
        <v>45909</v>
      </c>
      <c r="F60" s="55">
        <v>2025</v>
      </c>
      <c r="G60" s="430"/>
      <c r="H60" s="430"/>
      <c r="I60" s="54"/>
      <c r="J60" s="376"/>
      <c r="K60" s="55"/>
      <c r="L60" s="54"/>
      <c r="M60" s="56"/>
      <c r="N60" s="56"/>
      <c r="O60" s="56"/>
      <c r="P60" s="56"/>
      <c r="Q60" s="56"/>
      <c r="R60" s="57"/>
      <c r="S60" s="57"/>
      <c r="T60" s="60" t="s">
        <v>1246</v>
      </c>
      <c r="U60" s="433"/>
      <c r="V60" s="61" t="s">
        <v>817</v>
      </c>
    </row>
    <row r="61" ht="63.75" customHeight="1">
      <c r="A61" s="58">
        <v>45689</v>
      </c>
      <c r="B61" s="459" t="s">
        <v>103</v>
      </c>
      <c r="C61" s="440" t="s">
        <v>613</v>
      </c>
      <c r="D61" s="447" t="s">
        <v>302</v>
      </c>
      <c r="E61" s="54">
        <v>45716</v>
      </c>
      <c r="F61" s="55">
        <v>2025</v>
      </c>
      <c r="G61" s="430"/>
      <c r="H61" s="430"/>
      <c r="I61" s="54"/>
      <c r="J61" s="430" t="s">
        <v>614</v>
      </c>
      <c r="K61" s="430">
        <v>1</v>
      </c>
      <c r="L61" s="54">
        <v>45719</v>
      </c>
      <c r="M61" s="56"/>
      <c r="N61" s="56"/>
      <c r="O61" s="56"/>
      <c r="P61" s="56"/>
      <c r="Q61" s="56"/>
      <c r="R61" s="57"/>
      <c r="S61" s="57"/>
      <c r="T61" s="60"/>
      <c r="U61" s="433" t="s">
        <v>380</v>
      </c>
      <c r="V61" s="61"/>
    </row>
    <row r="62" ht="45" customHeight="1">
      <c r="A62" s="58">
        <v>45748</v>
      </c>
      <c r="B62" s="460"/>
      <c r="C62" s="434" t="s">
        <v>391</v>
      </c>
      <c r="D62" s="431" t="s">
        <v>305</v>
      </c>
      <c r="E62" s="54">
        <v>45772</v>
      </c>
      <c r="F62" s="55">
        <v>2025</v>
      </c>
      <c r="G62" s="430"/>
      <c r="H62" s="430"/>
      <c r="I62" s="54"/>
      <c r="J62" s="430"/>
      <c r="K62" s="430"/>
      <c r="L62" s="54"/>
      <c r="M62" s="56"/>
      <c r="N62" s="56"/>
      <c r="O62" s="56"/>
      <c r="P62" s="56"/>
      <c r="Q62" s="56"/>
      <c r="R62" s="57"/>
      <c r="S62" s="57"/>
      <c r="T62" s="60"/>
      <c r="U62" s="433"/>
      <c r="V62" s="61" t="s">
        <v>392</v>
      </c>
    </row>
    <row r="63" ht="45" customHeight="1">
      <c r="A63" s="58">
        <v>45809</v>
      </c>
      <c r="B63" s="460"/>
      <c r="C63" s="440" t="s">
        <v>446</v>
      </c>
      <c r="D63" s="447" t="s">
        <v>297</v>
      </c>
      <c r="E63" s="27" t="s">
        <v>744</v>
      </c>
      <c r="F63" s="26">
        <v>2024</v>
      </c>
      <c r="G63" s="440"/>
      <c r="H63" s="440"/>
      <c r="I63" s="27"/>
      <c r="J63" s="440"/>
      <c r="K63" s="440"/>
      <c r="L63" s="27"/>
      <c r="M63" s="96"/>
      <c r="N63" s="96"/>
      <c r="O63" s="96"/>
      <c r="P63" s="96"/>
      <c r="Q63" s="96"/>
      <c r="R63" s="426"/>
      <c r="S63" s="426"/>
      <c r="T63" s="27" t="s">
        <v>745</v>
      </c>
      <c r="U63" s="447" t="s">
        <v>476</v>
      </c>
      <c r="V63" s="61"/>
    </row>
    <row r="64" ht="49.5" customHeight="1">
      <c r="A64" s="62">
        <v>45901</v>
      </c>
      <c r="B64" s="461"/>
      <c r="C64" s="442" t="s">
        <v>369</v>
      </c>
      <c r="D64" s="403" t="s">
        <v>305</v>
      </c>
      <c r="E64" s="422">
        <v>45924</v>
      </c>
      <c r="F64" s="423">
        <v>2025</v>
      </c>
      <c r="G64" s="442"/>
      <c r="H64" s="442"/>
      <c r="I64" s="422"/>
      <c r="J64" s="442"/>
      <c r="K64" s="442"/>
      <c r="L64" s="422"/>
      <c r="M64" s="424"/>
      <c r="N64" s="424"/>
      <c r="O64" s="424"/>
      <c r="P64" s="424"/>
      <c r="Q64" s="424"/>
      <c r="R64" s="425"/>
      <c r="S64" s="425"/>
      <c r="T64" s="422"/>
      <c r="U64" s="403"/>
      <c r="V64" s="48" t="s">
        <v>1287</v>
      </c>
    </row>
    <row r="65" ht="27" customHeight="1">
      <c r="A65" s="66"/>
      <c r="B65" s="67"/>
      <c r="C65" s="67"/>
      <c r="D65" s="67"/>
      <c r="E65" s="68"/>
      <c r="F65" s="69"/>
      <c r="G65" s="67"/>
      <c r="H65" s="67"/>
      <c r="I65" s="67"/>
      <c r="J65" s="67"/>
      <c r="K65" s="67"/>
      <c r="L65" s="68"/>
      <c r="M65" s="67"/>
      <c r="N65" s="67"/>
      <c r="O65" s="67"/>
      <c r="P65" s="67"/>
      <c r="Q65" s="67"/>
      <c r="R65" s="67"/>
      <c r="S65" s="67"/>
      <c r="T65" s="67"/>
      <c r="U65" s="70"/>
      <c r="V65" s="71"/>
    </row>
    <row r="66" ht="33" customHeight="1">
      <c r="A66" s="66"/>
      <c r="B66" s="72"/>
      <c r="C66" s="67"/>
      <c r="D66" s="67"/>
      <c r="E66" s="67"/>
      <c r="F66" s="69"/>
      <c r="G66" s="67"/>
      <c r="H66" s="67">
        <f>SUM(H7:H52)</f>
        <v>17</v>
      </c>
      <c r="I66" s="67"/>
      <c r="J66" s="67"/>
      <c r="K66" s="73">
        <f>SUM(K7:K52)</f>
        <v>14</v>
      </c>
      <c r="L66" s="67"/>
      <c r="M66" s="67"/>
      <c r="N66" s="67">
        <f>SUM(N7:N52)</f>
        <v>16</v>
      </c>
      <c r="O66" s="67"/>
      <c r="P66" s="67">
        <f>SUM(P7:P52)</f>
        <v>266000</v>
      </c>
      <c r="Q66" s="67"/>
      <c r="R66" s="67"/>
      <c r="S66" s="67">
        <f>SUM(S7:S52)</f>
        <v>0</v>
      </c>
      <c r="T66" s="74"/>
      <c r="U66" s="70"/>
      <c r="V66" s="74"/>
    </row>
    <row r="67" ht="36" customHeight="1">
      <c r="A67" s="75"/>
      <c r="B67" s="76"/>
      <c r="C67" s="75"/>
      <c r="D67" s="75"/>
      <c r="E67" s="75"/>
      <c r="F67" s="77"/>
      <c r="G67" s="75"/>
      <c r="H67" s="76">
        <f>SUM(H55:H64)</f>
        <v>1</v>
      </c>
      <c r="I67" s="75"/>
      <c r="J67" s="75"/>
      <c r="K67" s="78">
        <f>SUM(K55:K64)</f>
        <v>2</v>
      </c>
      <c r="L67" s="75"/>
      <c r="M67" s="75"/>
      <c r="N67" s="78">
        <f>SUM(N55:N64)</f>
        <v>0</v>
      </c>
      <c r="O67" s="78"/>
      <c r="P67" s="78">
        <f>SUM(P55:P64)</f>
        <v>0</v>
      </c>
      <c r="Q67" s="78"/>
      <c r="R67" s="78"/>
      <c r="S67" s="78">
        <f>SUM(S55:S64)</f>
        <v>0</v>
      </c>
      <c r="T67" s="79"/>
      <c r="U67" s="80"/>
      <c r="V67" s="81"/>
    </row>
    <row r="68" ht="30" customHeight="1">
      <c r="A68" s="75"/>
      <c r="B68" s="82"/>
      <c r="C68" s="75"/>
      <c r="D68" s="75"/>
      <c r="E68" s="75"/>
      <c r="F68" s="77"/>
      <c r="G68" s="75"/>
      <c r="H68" s="76">
        <f>H66+H67</f>
        <v>18</v>
      </c>
      <c r="I68" s="75"/>
      <c r="J68" s="75"/>
      <c r="K68" s="78">
        <f>K66+K67</f>
        <v>16</v>
      </c>
      <c r="L68" s="75"/>
      <c r="M68" s="75"/>
      <c r="N68" s="78">
        <f>N66+N67</f>
        <v>16</v>
      </c>
      <c r="O68" s="78"/>
      <c r="P68" s="78">
        <f t="shared" ref="P68:S68" si="0">P66+P67</f>
        <v>266000</v>
      </c>
      <c r="Q68" s="78"/>
      <c r="R68" s="78"/>
      <c r="S68" s="78">
        <f t="shared" si="0"/>
        <v>0</v>
      </c>
      <c r="T68" s="79"/>
      <c r="U68" s="80"/>
      <c r="V68" s="81"/>
    </row>
    <row r="70" ht="15.75">
      <c r="Q70" s="83"/>
    </row>
    <row r="71" ht="15.75">
      <c r="Q71" s="83"/>
    </row>
  </sheetData>
  <mergeCells count="32">
    <mergeCell ref="B57:B60"/>
    <mergeCell ref="C10:C11"/>
    <mergeCell ref="M4:R4"/>
    <mergeCell ref="A53:V53"/>
    <mergeCell ref="C30:C31"/>
    <mergeCell ref="D30:D31"/>
    <mergeCell ref="B21:B23"/>
    <mergeCell ref="B24:B26"/>
    <mergeCell ref="B15:B20"/>
    <mergeCell ref="B7:B14"/>
    <mergeCell ref="B47:B49"/>
    <mergeCell ref="B43:B46"/>
    <mergeCell ref="B27:B29"/>
    <mergeCell ref="C7:C8"/>
    <mergeCell ref="B30:B37"/>
    <mergeCell ref="B54:B56"/>
    <mergeCell ref="B61:B64"/>
    <mergeCell ref="B50:B52"/>
    <mergeCell ref="A2:U2"/>
    <mergeCell ref="A6:V6"/>
    <mergeCell ref="A3:A5"/>
    <mergeCell ref="B3:B5"/>
    <mergeCell ref="C3:C5"/>
    <mergeCell ref="D3:D5"/>
    <mergeCell ref="E3:E5"/>
    <mergeCell ref="F3:F5"/>
    <mergeCell ref="G3:V3"/>
    <mergeCell ref="G4:I4"/>
    <mergeCell ref="V4:V5"/>
    <mergeCell ref="J4:L4"/>
    <mergeCell ref="U4:U5"/>
    <mergeCell ref="B38:B42"/>
  </mergeCells>
  <pageMargins left="0.15748031496062992" right="0.15748031496062992" top="0.59055118110236238" bottom="0.19685039370078738" header="0.31496062992125984" footer="0.31496062992125984"/>
  <pageSetup paperSize="9" scale="5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2" zoomScaleNormal="80" zoomScaleSheetLayoutView="100" workbookViewId="0">
      <pane xSplit="2" ySplit="5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B15" sqref="B15:B18"/>
    </sheetView>
  </sheetViews>
  <sheetFormatPr defaultRowHeight="12"/>
  <cols>
    <col customWidth="1" min="1" max="1" style="6" width="7.5703125"/>
    <col customWidth="1" min="2" max="2" style="6" width="24.42578125"/>
    <col customWidth="1" min="3" max="3" style="6" width="23.85546875"/>
    <col customWidth="1" min="4" max="4" style="6" width="18.7109375"/>
    <col customWidth="1" min="5" max="5" style="6" width="13"/>
    <col customWidth="1" min="6" max="6" style="122" width="11"/>
    <col customWidth="1" min="7" max="7" style="6" width="11"/>
    <col customWidth="1" hidden="1" min="8" max="8" style="123" width="7.5703125"/>
    <col customWidth="1" min="9" max="9" style="6" width="12.140625"/>
    <col customWidth="1" min="10" max="10" style="6" width="11.140625"/>
    <col customWidth="1" hidden="1" min="11" max="11" style="123" width="6.28515625"/>
    <col customWidth="1" min="12" max="12" style="6" width="12.28515625"/>
    <col customWidth="1" min="13" max="13" style="6" width="12.85546875"/>
    <col customWidth="1" hidden="1" min="14" max="14" style="123" width="7.140625"/>
    <col customWidth="1" min="15" max="15" style="6" width="7.28515625"/>
    <col customWidth="1" hidden="1" min="16" max="16" style="6" width="8.28515625"/>
    <col customWidth="1" min="17" max="19" style="6" width="11.85546875"/>
    <col customWidth="1" min="20" max="20" style="6" width="32.28515625"/>
    <col customWidth="1" min="21" max="21" style="124" width="30.7109375"/>
    <col customWidth="1" min="22" max="22" style="75" width="16.7109375"/>
    <col min="23" max="16384" style="6" width="9.140625"/>
  </cols>
  <sheetData>
    <row r="1" ht="21" customHeight="1">
      <c r="A1" s="75"/>
      <c r="B1" s="75"/>
      <c r="C1" s="75"/>
      <c r="D1" s="75"/>
      <c r="E1" s="75"/>
      <c r="F1" s="84"/>
      <c r="G1" s="75"/>
      <c r="H1" s="85"/>
      <c r="I1" s="75"/>
      <c r="J1" s="75"/>
      <c r="K1" s="85"/>
      <c r="L1" s="75"/>
      <c r="M1" s="75"/>
      <c r="N1" s="85"/>
      <c r="O1" s="75"/>
      <c r="P1" s="75"/>
      <c r="Q1" s="75"/>
      <c r="R1" s="75"/>
      <c r="S1" s="75"/>
      <c r="T1" s="75"/>
      <c r="U1" s="86" t="s">
        <v>13</v>
      </c>
    </row>
    <row r="2" ht="21">
      <c r="A2" s="462" t="s">
        <v>253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</row>
    <row r="3" ht="12.75" customHeight="1">
      <c r="A3" s="467" t="s">
        <v>63</v>
      </c>
      <c r="B3" s="473" t="s">
        <v>62</v>
      </c>
      <c r="C3" s="473" t="s">
        <v>64</v>
      </c>
      <c r="D3" s="473" t="s">
        <v>9</v>
      </c>
      <c r="E3" s="473" t="s">
        <v>65</v>
      </c>
      <c r="F3" s="501" t="s">
        <v>66</v>
      </c>
      <c r="G3" s="473" t="s">
        <v>72</v>
      </c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9"/>
    </row>
    <row r="4" ht="25.5" customHeight="1">
      <c r="A4" s="468"/>
      <c r="B4" s="474"/>
      <c r="C4" s="474"/>
      <c r="D4" s="474"/>
      <c r="E4" s="474"/>
      <c r="F4" s="502"/>
      <c r="G4" s="480" t="s">
        <v>67</v>
      </c>
      <c r="H4" s="480"/>
      <c r="I4" s="480"/>
      <c r="J4" s="480" t="s">
        <v>70</v>
      </c>
      <c r="K4" s="480"/>
      <c r="L4" s="480"/>
      <c r="M4" s="489" t="s">
        <v>289</v>
      </c>
      <c r="N4" s="490"/>
      <c r="O4" s="490"/>
      <c r="P4" s="490"/>
      <c r="Q4" s="490"/>
      <c r="R4" s="491"/>
      <c r="S4" s="437" t="s">
        <v>284</v>
      </c>
      <c r="T4" s="480" t="s">
        <v>291</v>
      </c>
      <c r="U4" s="481" t="s">
        <v>71</v>
      </c>
    </row>
    <row r="5" ht="66.75" customHeight="1">
      <c r="A5" s="469"/>
      <c r="B5" s="475"/>
      <c r="C5" s="475"/>
      <c r="D5" s="475"/>
      <c r="E5" s="475"/>
      <c r="F5" s="503"/>
      <c r="G5" s="452" t="s">
        <v>68</v>
      </c>
      <c r="H5" s="87"/>
      <c r="I5" s="438" t="s">
        <v>69</v>
      </c>
      <c r="J5" s="452" t="s">
        <v>68</v>
      </c>
      <c r="K5" s="87"/>
      <c r="L5" s="438" t="s">
        <v>69</v>
      </c>
      <c r="M5" s="438" t="s">
        <v>285</v>
      </c>
      <c r="N5" s="88"/>
      <c r="O5" s="438" t="s">
        <v>286</v>
      </c>
      <c r="P5" s="438"/>
      <c r="Q5" s="438" t="s">
        <v>287</v>
      </c>
      <c r="R5" s="438" t="s">
        <v>283</v>
      </c>
      <c r="S5" s="438" t="s">
        <v>68</v>
      </c>
      <c r="T5" s="483"/>
      <c r="U5" s="482"/>
      <c r="V5" s="89"/>
      <c r="W5" s="90"/>
      <c r="X5" s="90"/>
      <c r="Y5" s="90"/>
    </row>
    <row r="6" ht="20.25" customHeight="1">
      <c r="A6" s="504" t="s">
        <v>30</v>
      </c>
      <c r="B6" s="505"/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  <c r="P6" s="505"/>
      <c r="Q6" s="505"/>
      <c r="R6" s="505"/>
      <c r="S6" s="505"/>
      <c r="T6" s="505"/>
      <c r="U6" s="506"/>
      <c r="V6" s="89"/>
      <c r="W6" s="90"/>
      <c r="X6" s="90"/>
      <c r="Y6" s="90"/>
    </row>
    <row r="7" ht="45.75" customHeight="1">
      <c r="A7" s="49">
        <v>45658</v>
      </c>
      <c r="B7" s="488" t="s">
        <v>104</v>
      </c>
      <c r="C7" s="431" t="s">
        <v>364</v>
      </c>
      <c r="D7" s="431" t="s">
        <v>297</v>
      </c>
      <c r="E7" s="91" t="s">
        <v>418</v>
      </c>
      <c r="F7" s="92">
        <v>2025</v>
      </c>
      <c r="G7" s="434" t="s">
        <v>419</v>
      </c>
      <c r="H7" s="93">
        <v>1</v>
      </c>
      <c r="I7" s="51" t="s">
        <v>422</v>
      </c>
      <c r="J7" s="434" t="s">
        <v>420</v>
      </c>
      <c r="K7" s="93">
        <v>1</v>
      </c>
      <c r="L7" s="434" t="s">
        <v>336</v>
      </c>
      <c r="M7" s="434" t="s">
        <v>421</v>
      </c>
      <c r="N7" s="93">
        <v>1</v>
      </c>
      <c r="O7" s="434"/>
      <c r="P7" s="434"/>
      <c r="Q7" s="434"/>
      <c r="R7" s="431" t="s">
        <v>423</v>
      </c>
      <c r="S7" s="91" t="s">
        <v>504</v>
      </c>
      <c r="T7" s="431" t="s">
        <v>380</v>
      </c>
      <c r="U7" s="52"/>
      <c r="V7" s="89"/>
      <c r="W7" s="90"/>
      <c r="X7" s="90"/>
      <c r="Y7" s="90"/>
    </row>
    <row r="8" ht="64.5" customHeight="1">
      <c r="A8" s="49">
        <v>45748</v>
      </c>
      <c r="B8" s="484"/>
      <c r="C8" s="431" t="s">
        <v>262</v>
      </c>
      <c r="D8" s="431" t="s">
        <v>297</v>
      </c>
      <c r="E8" s="91">
        <v>45756</v>
      </c>
      <c r="F8" s="92"/>
      <c r="G8" s="434"/>
      <c r="H8" s="93"/>
      <c r="I8" s="51"/>
      <c r="J8" s="434"/>
      <c r="K8" s="93"/>
      <c r="L8" s="434"/>
      <c r="M8" s="434"/>
      <c r="N8" s="93"/>
      <c r="O8" s="434"/>
      <c r="P8" s="434"/>
      <c r="Q8" s="434"/>
      <c r="R8" s="431"/>
      <c r="S8" s="91" t="s">
        <v>607</v>
      </c>
      <c r="T8" s="431" t="s">
        <v>759</v>
      </c>
      <c r="U8" s="52"/>
      <c r="V8" s="89"/>
      <c r="W8" s="90"/>
      <c r="X8" s="90"/>
      <c r="Y8" s="90"/>
    </row>
    <row r="9" ht="140.25" customHeight="1">
      <c r="A9" s="49">
        <v>45809</v>
      </c>
      <c r="B9" s="485"/>
      <c r="C9" s="431" t="s">
        <v>288</v>
      </c>
      <c r="D9" s="431" t="s">
        <v>297</v>
      </c>
      <c r="E9" s="91" t="s">
        <v>757</v>
      </c>
      <c r="F9" s="92">
        <v>2025</v>
      </c>
      <c r="G9" s="434" t="s">
        <v>760</v>
      </c>
      <c r="H9" s="93">
        <v>1</v>
      </c>
      <c r="I9" s="51">
        <v>46001</v>
      </c>
      <c r="J9" s="434"/>
      <c r="K9" s="93"/>
      <c r="L9" s="434"/>
      <c r="M9" s="434" t="s">
        <v>1094</v>
      </c>
      <c r="N9" s="93">
        <v>3</v>
      </c>
      <c r="O9" s="434" t="s">
        <v>526</v>
      </c>
      <c r="P9" s="434">
        <v>10000</v>
      </c>
      <c r="Q9" s="51" t="s">
        <v>1095</v>
      </c>
      <c r="R9" s="434" t="s">
        <v>649</v>
      </c>
      <c r="S9" s="91" t="s">
        <v>758</v>
      </c>
      <c r="T9" s="431" t="s">
        <v>298</v>
      </c>
      <c r="U9" s="52"/>
      <c r="V9" s="89"/>
      <c r="W9" s="90"/>
      <c r="X9" s="90"/>
      <c r="Y9" s="90"/>
    </row>
    <row r="10" ht="80.25" customHeight="1">
      <c r="A10" s="49">
        <v>45658</v>
      </c>
      <c r="B10" s="459" t="s">
        <v>92</v>
      </c>
      <c r="C10" s="431" t="s">
        <v>288</v>
      </c>
      <c r="D10" s="431" t="s">
        <v>297</v>
      </c>
      <c r="E10" s="91" t="s">
        <v>418</v>
      </c>
      <c r="F10" s="92">
        <v>2025</v>
      </c>
      <c r="G10" s="434" t="s">
        <v>494</v>
      </c>
      <c r="H10" s="93">
        <v>1</v>
      </c>
      <c r="I10" s="51">
        <v>46052</v>
      </c>
      <c r="J10" s="434"/>
      <c r="K10" s="93"/>
      <c r="L10" s="434"/>
      <c r="M10" s="434" t="s">
        <v>525</v>
      </c>
      <c r="N10" s="93">
        <v>2</v>
      </c>
      <c r="O10" s="434" t="s">
        <v>526</v>
      </c>
      <c r="P10" s="434">
        <v>10000</v>
      </c>
      <c r="Q10" s="51">
        <v>45705</v>
      </c>
      <c r="R10" s="431"/>
      <c r="S10" s="91" t="s">
        <v>505</v>
      </c>
      <c r="T10" s="431" t="s">
        <v>298</v>
      </c>
      <c r="U10" s="52"/>
      <c r="V10" s="89"/>
      <c r="W10" s="90"/>
      <c r="X10" s="90"/>
      <c r="Y10" s="90"/>
    </row>
    <row r="11" ht="43.5" customHeight="1">
      <c r="A11" s="49">
        <v>45689</v>
      </c>
      <c r="B11" s="460"/>
      <c r="C11" s="434" t="s">
        <v>391</v>
      </c>
      <c r="D11" s="431" t="s">
        <v>305</v>
      </c>
      <c r="E11" s="91">
        <v>45708</v>
      </c>
      <c r="F11" s="92">
        <v>2025</v>
      </c>
      <c r="G11" s="434"/>
      <c r="H11" s="93"/>
      <c r="I11" s="51"/>
      <c r="J11" s="434"/>
      <c r="K11" s="93"/>
      <c r="L11" s="434"/>
      <c r="M11" s="434"/>
      <c r="N11" s="93"/>
      <c r="O11" s="434"/>
      <c r="P11" s="434"/>
      <c r="Q11" s="51"/>
      <c r="R11" s="431"/>
      <c r="S11" s="91" t="s">
        <v>1214</v>
      </c>
      <c r="T11" s="431"/>
      <c r="U11" s="52" t="s">
        <v>392</v>
      </c>
      <c r="V11" s="89"/>
      <c r="W11" s="90"/>
      <c r="X11" s="90"/>
      <c r="Y11" s="90"/>
    </row>
    <row r="12" ht="34.5" customHeight="1">
      <c r="A12" s="53">
        <v>45717</v>
      </c>
      <c r="B12" s="498"/>
      <c r="C12" s="94" t="s">
        <v>364</v>
      </c>
      <c r="D12" s="431" t="s">
        <v>302</v>
      </c>
      <c r="E12" s="27">
        <v>45744</v>
      </c>
      <c r="F12" s="95">
        <v>2025</v>
      </c>
      <c r="G12" s="440" t="s">
        <v>495</v>
      </c>
      <c r="H12" s="44">
        <v>1</v>
      </c>
      <c r="I12" s="27">
        <v>45931</v>
      </c>
      <c r="J12" s="440"/>
      <c r="K12" s="44"/>
      <c r="L12" s="27"/>
      <c r="M12" s="96"/>
      <c r="N12" s="97"/>
      <c r="O12" s="96"/>
      <c r="P12" s="96"/>
      <c r="Q12" s="96"/>
      <c r="R12" s="96"/>
      <c r="S12" s="440" t="s">
        <v>506</v>
      </c>
      <c r="T12" s="440" t="s">
        <v>380</v>
      </c>
      <c r="U12" s="52"/>
      <c r="V12" s="89"/>
      <c r="W12" s="90"/>
      <c r="X12" s="90"/>
      <c r="Y12" s="90"/>
    </row>
    <row r="13" ht="46.5" customHeight="1">
      <c r="A13" s="53">
        <v>45778</v>
      </c>
      <c r="B13" s="484"/>
      <c r="C13" s="94" t="s">
        <v>364</v>
      </c>
      <c r="D13" s="440" t="s">
        <v>415</v>
      </c>
      <c r="E13" s="27">
        <v>45798</v>
      </c>
      <c r="F13" s="95">
        <v>2025</v>
      </c>
      <c r="G13" s="440"/>
      <c r="H13" s="44"/>
      <c r="I13" s="27"/>
      <c r="J13" s="440"/>
      <c r="K13" s="44"/>
      <c r="L13" s="27"/>
      <c r="M13" s="96"/>
      <c r="N13" s="97"/>
      <c r="O13" s="96"/>
      <c r="P13" s="96"/>
      <c r="Q13" s="96"/>
      <c r="R13" s="96"/>
      <c r="S13" s="440" t="s">
        <v>953</v>
      </c>
      <c r="T13" s="440"/>
      <c r="U13" s="52" t="s">
        <v>417</v>
      </c>
      <c r="V13" s="89"/>
      <c r="W13" s="90"/>
      <c r="X13" s="90"/>
      <c r="Y13" s="90"/>
    </row>
    <row r="14" ht="48.75" customHeight="1">
      <c r="A14" s="53">
        <v>45839</v>
      </c>
      <c r="B14" s="485"/>
      <c r="C14" s="410" t="s">
        <v>364</v>
      </c>
      <c r="D14" s="435" t="s">
        <v>297</v>
      </c>
      <c r="E14" s="20" t="s">
        <v>1215</v>
      </c>
      <c r="F14" s="18">
        <v>2025</v>
      </c>
      <c r="G14" s="447" t="s">
        <v>1218</v>
      </c>
      <c r="H14" s="102">
        <v>1</v>
      </c>
      <c r="I14" s="20">
        <v>45915</v>
      </c>
      <c r="J14" s="20">
        <v>45859</v>
      </c>
      <c r="K14" s="102">
        <v>1</v>
      </c>
      <c r="L14" s="20" t="s">
        <v>336</v>
      </c>
      <c r="M14" s="447" t="s">
        <v>1231</v>
      </c>
      <c r="N14" s="102">
        <v>1</v>
      </c>
      <c r="O14" s="447"/>
      <c r="P14" s="447"/>
      <c r="Q14" s="447"/>
      <c r="R14" s="447" t="s">
        <v>649</v>
      </c>
      <c r="S14" s="447" t="s">
        <v>1217</v>
      </c>
      <c r="T14" s="440" t="s">
        <v>380</v>
      </c>
      <c r="U14" s="52"/>
      <c r="V14" s="89"/>
      <c r="W14" s="90"/>
      <c r="X14" s="90"/>
      <c r="Y14" s="90"/>
    </row>
    <row r="15" ht="36" customHeight="1">
      <c r="A15" s="53">
        <v>45658</v>
      </c>
      <c r="B15" s="459" t="s">
        <v>252</v>
      </c>
      <c r="C15" s="459" t="s">
        <v>288</v>
      </c>
      <c r="D15" s="486" t="s">
        <v>302</v>
      </c>
      <c r="E15" s="27">
        <v>45680</v>
      </c>
      <c r="F15" s="95"/>
      <c r="G15" s="27" t="s">
        <v>580</v>
      </c>
      <c r="H15" s="44">
        <v>1</v>
      </c>
      <c r="I15" s="27">
        <v>45733</v>
      </c>
      <c r="J15" s="440"/>
      <c r="K15" s="44"/>
      <c r="L15" s="98"/>
      <c r="M15" s="440"/>
      <c r="N15" s="99"/>
      <c r="O15" s="98"/>
      <c r="P15" s="98"/>
      <c r="Q15" s="100"/>
      <c r="R15" s="440"/>
      <c r="S15" s="20" t="s">
        <v>581</v>
      </c>
      <c r="T15" s="440" t="s">
        <v>298</v>
      </c>
      <c r="U15" s="24"/>
      <c r="V15" s="89"/>
      <c r="W15" s="90"/>
      <c r="X15" s="90"/>
      <c r="Y15" s="90"/>
    </row>
    <row r="16" ht="39" customHeight="1">
      <c r="A16" s="53">
        <v>45717</v>
      </c>
      <c r="B16" s="460"/>
      <c r="C16" s="496"/>
      <c r="D16" s="487"/>
      <c r="E16" s="27">
        <v>45729</v>
      </c>
      <c r="F16" s="95"/>
      <c r="G16" s="41" t="s">
        <v>579</v>
      </c>
      <c r="H16" s="44">
        <v>1</v>
      </c>
      <c r="I16" s="27">
        <v>45734</v>
      </c>
      <c r="J16" s="440"/>
      <c r="K16" s="44"/>
      <c r="L16" s="98"/>
      <c r="M16" s="440"/>
      <c r="N16" s="99"/>
      <c r="O16" s="98"/>
      <c r="P16" s="98"/>
      <c r="Q16" s="100"/>
      <c r="R16" s="440"/>
      <c r="S16" s="20" t="s">
        <v>516</v>
      </c>
      <c r="T16" s="440" t="s">
        <v>298</v>
      </c>
      <c r="U16" s="24"/>
      <c r="V16" s="89"/>
      <c r="W16" s="90"/>
      <c r="X16" s="90"/>
      <c r="Y16" s="90"/>
    </row>
    <row r="17" ht="48.75" customHeight="1">
      <c r="A17" s="53">
        <v>45809</v>
      </c>
      <c r="B17" s="484"/>
      <c r="C17" s="447" t="s">
        <v>320</v>
      </c>
      <c r="D17" s="431" t="s">
        <v>302</v>
      </c>
      <c r="E17" s="27" t="s">
        <v>963</v>
      </c>
      <c r="F17" s="95">
        <v>2025</v>
      </c>
      <c r="G17" s="41"/>
      <c r="H17" s="44"/>
      <c r="I17" s="27"/>
      <c r="J17" s="440" t="s">
        <v>964</v>
      </c>
      <c r="K17" s="44">
        <v>1</v>
      </c>
      <c r="L17" s="134">
        <v>45872</v>
      </c>
      <c r="M17" s="440"/>
      <c r="N17" s="99"/>
      <c r="O17" s="98"/>
      <c r="P17" s="98"/>
      <c r="Q17" s="100"/>
      <c r="R17" s="440"/>
      <c r="S17" s="20"/>
      <c r="T17" s="440" t="s">
        <v>965</v>
      </c>
      <c r="U17" s="24"/>
      <c r="V17" s="89"/>
      <c r="W17" s="90"/>
      <c r="X17" s="90"/>
      <c r="Y17" s="90"/>
    </row>
    <row r="18" ht="39" customHeight="1">
      <c r="A18" s="53">
        <v>45809</v>
      </c>
      <c r="B18" s="485"/>
      <c r="C18" s="435" t="s">
        <v>364</v>
      </c>
      <c r="D18" s="431" t="s">
        <v>297</v>
      </c>
      <c r="E18" s="27" t="s">
        <v>966</v>
      </c>
      <c r="F18" s="95">
        <v>2025</v>
      </c>
      <c r="G18" s="41" t="s">
        <v>968</v>
      </c>
      <c r="H18" s="44">
        <v>1</v>
      </c>
      <c r="I18" s="27" t="s">
        <v>1278</v>
      </c>
      <c r="J18" s="440"/>
      <c r="K18" s="44"/>
      <c r="L18" s="98"/>
      <c r="M18" s="440"/>
      <c r="N18" s="99"/>
      <c r="O18" s="98"/>
      <c r="P18" s="98"/>
      <c r="Q18" s="100"/>
      <c r="R18" s="440"/>
      <c r="S18" s="20" t="s">
        <v>967</v>
      </c>
      <c r="T18" s="440" t="s">
        <v>380</v>
      </c>
      <c r="U18" s="24"/>
      <c r="V18" s="89"/>
      <c r="W18" s="90"/>
      <c r="X18" s="90"/>
      <c r="Y18" s="90"/>
    </row>
    <row r="19" ht="74.25" customHeight="1">
      <c r="A19" s="53">
        <v>45809</v>
      </c>
      <c r="B19" s="459" t="s">
        <v>110</v>
      </c>
      <c r="C19" s="433" t="s">
        <v>446</v>
      </c>
      <c r="D19" s="440" t="s">
        <v>297</v>
      </c>
      <c r="E19" s="440" t="s">
        <v>742</v>
      </c>
      <c r="F19" s="95"/>
      <c r="G19" s="440"/>
      <c r="H19" s="44"/>
      <c r="I19" s="27"/>
      <c r="J19" s="440"/>
      <c r="K19" s="44"/>
      <c r="L19" s="440"/>
      <c r="M19" s="440"/>
      <c r="N19" s="44"/>
      <c r="O19" s="440"/>
      <c r="P19" s="440"/>
      <c r="Q19" s="27"/>
      <c r="R19" s="440"/>
      <c r="S19" s="27" t="s">
        <v>743</v>
      </c>
      <c r="T19" s="440" t="s">
        <v>476</v>
      </c>
      <c r="U19" s="24"/>
      <c r="V19" s="89"/>
      <c r="W19" s="90"/>
      <c r="X19" s="90"/>
      <c r="Y19" s="90"/>
    </row>
    <row r="20" ht="43.5" customHeight="1">
      <c r="A20" s="53">
        <v>45839</v>
      </c>
      <c r="B20" s="485"/>
      <c r="C20" s="440" t="s">
        <v>364</v>
      </c>
      <c r="D20" s="440" t="s">
        <v>297</v>
      </c>
      <c r="E20" s="440" t="s">
        <v>1199</v>
      </c>
      <c r="F20" s="95">
        <v>2025</v>
      </c>
      <c r="G20" s="27">
        <v>45849</v>
      </c>
      <c r="H20" s="44">
        <v>1</v>
      </c>
      <c r="I20" s="27">
        <v>45901</v>
      </c>
      <c r="J20" s="440"/>
      <c r="K20" s="44"/>
      <c r="L20" s="440"/>
      <c r="M20" s="440"/>
      <c r="N20" s="44"/>
      <c r="O20" s="440"/>
      <c r="P20" s="440"/>
      <c r="Q20" s="27"/>
      <c r="R20" s="440"/>
      <c r="S20" s="27" t="s">
        <v>867</v>
      </c>
      <c r="T20" s="447" t="s">
        <v>380</v>
      </c>
      <c r="U20" s="24"/>
      <c r="V20" s="89"/>
      <c r="W20" s="90"/>
      <c r="X20" s="90"/>
      <c r="Y20" s="90"/>
    </row>
    <row r="21" ht="49.5" customHeight="1">
      <c r="A21" s="53">
        <v>45717</v>
      </c>
      <c r="B21" s="486" t="s">
        <v>80</v>
      </c>
      <c r="C21" s="440" t="s">
        <v>364</v>
      </c>
      <c r="D21" s="440" t="s">
        <v>297</v>
      </c>
      <c r="E21" s="27" t="s">
        <v>365</v>
      </c>
      <c r="F21" s="95">
        <v>2025</v>
      </c>
      <c r="G21" s="22">
        <v>45729</v>
      </c>
      <c r="H21" s="101">
        <v>1</v>
      </c>
      <c r="I21" s="22">
        <v>45882</v>
      </c>
      <c r="J21" s="447"/>
      <c r="K21" s="102"/>
      <c r="L21" s="447"/>
      <c r="M21" s="22">
        <v>45733</v>
      </c>
      <c r="N21" s="101">
        <v>1</v>
      </c>
      <c r="O21" s="103"/>
      <c r="P21" s="103"/>
      <c r="Q21" s="104"/>
      <c r="R21" s="447" t="s">
        <v>492</v>
      </c>
      <c r="S21" s="20" t="s">
        <v>516</v>
      </c>
      <c r="T21" s="447" t="s">
        <v>380</v>
      </c>
      <c r="U21" s="24"/>
      <c r="V21" s="6"/>
      <c r="W21" s="90"/>
      <c r="X21" s="90"/>
      <c r="Y21" s="90"/>
    </row>
    <row r="22" ht="49.5" customHeight="1">
      <c r="A22" s="53">
        <v>45748</v>
      </c>
      <c r="B22" s="499"/>
      <c r="C22" s="440" t="s">
        <v>266</v>
      </c>
      <c r="D22" s="440" t="s">
        <v>297</v>
      </c>
      <c r="E22" s="27">
        <v>45764</v>
      </c>
      <c r="F22" s="95" t="s">
        <v>318</v>
      </c>
      <c r="G22" s="22"/>
      <c r="H22" s="101"/>
      <c r="I22" s="22"/>
      <c r="J22" s="447"/>
      <c r="K22" s="102"/>
      <c r="L22" s="447"/>
      <c r="M22" s="22"/>
      <c r="N22" s="101"/>
      <c r="O22" s="103"/>
      <c r="P22" s="103"/>
      <c r="Q22" s="104"/>
      <c r="R22" s="447"/>
      <c r="S22" s="20" t="s">
        <v>865</v>
      </c>
      <c r="T22" s="447" t="s">
        <v>308</v>
      </c>
      <c r="U22" s="24"/>
      <c r="V22" s="6"/>
      <c r="W22" s="90"/>
      <c r="X22" s="90"/>
      <c r="Y22" s="90"/>
    </row>
    <row r="23" ht="44.25" customHeight="1">
      <c r="A23" s="53">
        <v>45658</v>
      </c>
      <c r="B23" s="486" t="s">
        <v>106</v>
      </c>
      <c r="C23" s="440" t="s">
        <v>266</v>
      </c>
      <c r="D23" s="447" t="s">
        <v>297</v>
      </c>
      <c r="E23" s="20" t="s">
        <v>307</v>
      </c>
      <c r="F23" s="18" t="s">
        <v>306</v>
      </c>
      <c r="G23" s="447"/>
      <c r="H23" s="102"/>
      <c r="I23" s="20"/>
      <c r="J23" s="447"/>
      <c r="K23" s="102"/>
      <c r="L23" s="20"/>
      <c r="M23" s="100"/>
      <c r="N23" s="105"/>
      <c r="O23" s="100"/>
      <c r="P23" s="100"/>
      <c r="Q23" s="100"/>
      <c r="R23" s="447"/>
      <c r="S23" s="20" t="s">
        <v>507</v>
      </c>
      <c r="T23" s="447" t="s">
        <v>308</v>
      </c>
      <c r="U23" s="24"/>
      <c r="V23" s="70"/>
      <c r="W23" s="90"/>
      <c r="X23" s="90"/>
      <c r="Y23" s="90"/>
    </row>
    <row r="24" ht="44.25" customHeight="1">
      <c r="A24" s="53">
        <v>45658</v>
      </c>
      <c r="B24" s="498"/>
      <c r="C24" s="431" t="s">
        <v>364</v>
      </c>
      <c r="D24" s="434" t="s">
        <v>415</v>
      </c>
      <c r="E24" s="20">
        <v>45671</v>
      </c>
      <c r="F24" s="18">
        <v>2025</v>
      </c>
      <c r="G24" s="447"/>
      <c r="H24" s="102"/>
      <c r="I24" s="20"/>
      <c r="J24" s="447"/>
      <c r="K24" s="102"/>
      <c r="L24" s="20"/>
      <c r="M24" s="100"/>
      <c r="N24" s="105"/>
      <c r="O24" s="100"/>
      <c r="P24" s="100"/>
      <c r="Q24" s="100"/>
      <c r="R24" s="23"/>
      <c r="S24" s="20" t="s">
        <v>416</v>
      </c>
      <c r="T24" s="447"/>
      <c r="U24" s="24" t="s">
        <v>417</v>
      </c>
      <c r="V24" s="70"/>
      <c r="W24" s="90"/>
      <c r="X24" s="90"/>
      <c r="Y24" s="90"/>
    </row>
    <row r="25" ht="51" customHeight="1">
      <c r="A25" s="53">
        <v>45689</v>
      </c>
      <c r="B25" s="498"/>
      <c r="C25" s="434" t="s">
        <v>391</v>
      </c>
      <c r="D25" s="431" t="s">
        <v>305</v>
      </c>
      <c r="E25" s="20">
        <v>45708</v>
      </c>
      <c r="F25" s="21">
        <v>2025</v>
      </c>
      <c r="G25" s="20"/>
      <c r="H25" s="102"/>
      <c r="I25" s="20"/>
      <c r="J25" s="447"/>
      <c r="K25" s="102"/>
      <c r="L25" s="20"/>
      <c r="M25" s="100"/>
      <c r="N25" s="105"/>
      <c r="O25" s="100"/>
      <c r="P25" s="100"/>
      <c r="Q25" s="100"/>
      <c r="R25" s="23"/>
      <c r="S25" s="447"/>
      <c r="T25" s="447"/>
      <c r="U25" s="24" t="s">
        <v>392</v>
      </c>
      <c r="V25" s="70"/>
      <c r="W25" s="90"/>
      <c r="X25" s="90"/>
      <c r="Y25" s="90"/>
    </row>
    <row r="26" ht="51" customHeight="1">
      <c r="A26" s="53">
        <v>45748</v>
      </c>
      <c r="B26" s="498"/>
      <c r="C26" s="434" t="s">
        <v>690</v>
      </c>
      <c r="D26" s="431" t="s">
        <v>302</v>
      </c>
      <c r="E26" s="20">
        <v>45749</v>
      </c>
      <c r="F26" s="21"/>
      <c r="G26" s="20"/>
      <c r="H26" s="102"/>
      <c r="I26" s="20"/>
      <c r="J26" s="447" t="s">
        <v>785</v>
      </c>
      <c r="K26" s="102"/>
      <c r="L26" s="20" t="s">
        <v>336</v>
      </c>
      <c r="M26" s="100"/>
      <c r="N26" s="105"/>
      <c r="O26" s="100"/>
      <c r="P26" s="100"/>
      <c r="Q26" s="100"/>
      <c r="R26" s="23"/>
      <c r="S26" s="447"/>
      <c r="T26" s="447" t="s">
        <v>784</v>
      </c>
      <c r="U26" s="24"/>
      <c r="V26" s="70"/>
      <c r="W26" s="90"/>
      <c r="X26" s="90"/>
      <c r="Y26" s="90"/>
    </row>
    <row r="27" ht="51" customHeight="1">
      <c r="A27" s="53">
        <v>45748</v>
      </c>
      <c r="B27" s="484"/>
      <c r="C27" s="434" t="s">
        <v>690</v>
      </c>
      <c r="D27" s="431" t="s">
        <v>302</v>
      </c>
      <c r="E27" s="20">
        <v>45754</v>
      </c>
      <c r="F27" s="21">
        <v>2025</v>
      </c>
      <c r="G27" s="20"/>
      <c r="H27" s="102"/>
      <c r="I27" s="20"/>
      <c r="J27" s="447" t="s">
        <v>691</v>
      </c>
      <c r="K27" s="102">
        <v>1</v>
      </c>
      <c r="L27" s="20" t="s">
        <v>336</v>
      </c>
      <c r="M27" s="100"/>
      <c r="N27" s="105"/>
      <c r="O27" s="100"/>
      <c r="P27" s="100"/>
      <c r="Q27" s="100"/>
      <c r="R27" s="23"/>
      <c r="S27" s="447"/>
      <c r="T27" s="447" t="s">
        <v>692</v>
      </c>
      <c r="U27" s="24"/>
      <c r="V27" s="70"/>
      <c r="W27" s="90"/>
      <c r="X27" s="90"/>
      <c r="Y27" s="90"/>
    </row>
    <row r="28" ht="51" customHeight="1">
      <c r="A28" s="53">
        <v>45778</v>
      </c>
      <c r="B28" s="484"/>
      <c r="C28" s="434" t="s">
        <v>690</v>
      </c>
      <c r="D28" s="431" t="s">
        <v>302</v>
      </c>
      <c r="E28" s="20">
        <v>45796</v>
      </c>
      <c r="F28" s="21"/>
      <c r="G28" s="20"/>
      <c r="H28" s="102"/>
      <c r="I28" s="20"/>
      <c r="J28" s="447"/>
      <c r="K28" s="102"/>
      <c r="L28" s="20"/>
      <c r="M28" s="100"/>
      <c r="N28" s="105"/>
      <c r="O28" s="100"/>
      <c r="P28" s="100"/>
      <c r="Q28" s="100"/>
      <c r="R28" s="23" t="s">
        <v>1284</v>
      </c>
      <c r="S28" s="447"/>
      <c r="T28" s="447" t="s">
        <v>786</v>
      </c>
      <c r="U28" s="24"/>
      <c r="V28" s="70"/>
      <c r="W28" s="90"/>
      <c r="X28" s="90"/>
      <c r="Y28" s="90"/>
    </row>
    <row r="29" ht="72.75" customHeight="1">
      <c r="A29" s="53">
        <v>45778</v>
      </c>
      <c r="B29" s="484"/>
      <c r="C29" s="434" t="s">
        <v>288</v>
      </c>
      <c r="D29" s="431" t="s">
        <v>302</v>
      </c>
      <c r="E29" s="20">
        <v>45805</v>
      </c>
      <c r="F29" s="21"/>
      <c r="G29" s="20" t="s">
        <v>787</v>
      </c>
      <c r="H29" s="102"/>
      <c r="I29" s="20">
        <v>45813</v>
      </c>
      <c r="J29" s="447"/>
      <c r="K29" s="102"/>
      <c r="L29" s="20"/>
      <c r="M29" s="100"/>
      <c r="N29" s="105"/>
      <c r="O29" s="100"/>
      <c r="P29" s="100"/>
      <c r="Q29" s="100"/>
      <c r="R29" s="23"/>
      <c r="S29" s="447"/>
      <c r="T29" s="447" t="s">
        <v>788</v>
      </c>
      <c r="U29" s="24"/>
      <c r="V29" s="70"/>
      <c r="W29" s="90"/>
      <c r="X29" s="90"/>
      <c r="Y29" s="90"/>
    </row>
    <row r="30" ht="48" customHeight="1">
      <c r="A30" s="53">
        <v>45839</v>
      </c>
      <c r="B30" s="484"/>
      <c r="C30" s="459" t="s">
        <v>369</v>
      </c>
      <c r="D30" s="486" t="s">
        <v>415</v>
      </c>
      <c r="E30" s="20">
        <v>45847</v>
      </c>
      <c r="F30" s="21">
        <v>2025</v>
      </c>
      <c r="G30" s="20"/>
      <c r="H30" s="102"/>
      <c r="I30" s="20"/>
      <c r="J30" s="447" t="s">
        <v>998</v>
      </c>
      <c r="K30" s="102">
        <v>1</v>
      </c>
      <c r="L30" s="20" t="s">
        <v>336</v>
      </c>
      <c r="M30" s="100"/>
      <c r="N30" s="105"/>
      <c r="O30" s="100"/>
      <c r="P30" s="100"/>
      <c r="Q30" s="100"/>
      <c r="R30" s="23"/>
      <c r="S30" s="447"/>
      <c r="T30" s="447"/>
      <c r="U30" s="24" t="s">
        <v>1000</v>
      </c>
      <c r="V30" s="70"/>
      <c r="W30" s="90"/>
      <c r="X30" s="90"/>
      <c r="Y30" s="90"/>
    </row>
    <row r="31" ht="48" customHeight="1">
      <c r="A31" s="53">
        <v>45839</v>
      </c>
      <c r="B31" s="484"/>
      <c r="C31" s="496"/>
      <c r="D31" s="487"/>
      <c r="E31" s="20">
        <v>45867</v>
      </c>
      <c r="F31" s="21">
        <v>2025</v>
      </c>
      <c r="G31" s="20"/>
      <c r="H31" s="102"/>
      <c r="I31" s="20"/>
      <c r="J31" s="447" t="s">
        <v>999</v>
      </c>
      <c r="K31" s="102">
        <v>1</v>
      </c>
      <c r="L31" s="20" t="s">
        <v>336</v>
      </c>
      <c r="M31" s="100"/>
      <c r="N31" s="105"/>
      <c r="O31" s="100"/>
      <c r="P31" s="100"/>
      <c r="Q31" s="100"/>
      <c r="R31" s="23"/>
      <c r="S31" s="447"/>
      <c r="T31" s="447"/>
      <c r="U31" s="24" t="s">
        <v>1000</v>
      </c>
      <c r="V31" s="70"/>
      <c r="W31" s="90"/>
      <c r="X31" s="90"/>
      <c r="Y31" s="90"/>
    </row>
    <row r="32" ht="39.75" customHeight="1">
      <c r="A32" s="53">
        <v>45870</v>
      </c>
      <c r="B32" s="485"/>
      <c r="C32" s="434" t="s">
        <v>364</v>
      </c>
      <c r="D32" s="431" t="s">
        <v>302</v>
      </c>
      <c r="E32" s="20" t="s">
        <v>1041</v>
      </c>
      <c r="F32" s="21">
        <v>2025</v>
      </c>
      <c r="G32" s="20" t="s">
        <v>1042</v>
      </c>
      <c r="H32" s="102">
        <v>1</v>
      </c>
      <c r="I32" s="20">
        <v>46168</v>
      </c>
      <c r="J32" s="447"/>
      <c r="K32" s="102"/>
      <c r="L32" s="20"/>
      <c r="M32" s="100"/>
      <c r="N32" s="105"/>
      <c r="O32" s="100"/>
      <c r="P32" s="100"/>
      <c r="Q32" s="100"/>
      <c r="R32" s="23"/>
      <c r="S32" s="447" t="s">
        <v>1204</v>
      </c>
      <c r="T32" s="447" t="s">
        <v>380</v>
      </c>
      <c r="U32" s="24"/>
      <c r="V32" s="70"/>
      <c r="W32" s="90"/>
      <c r="X32" s="90"/>
      <c r="Y32" s="90"/>
    </row>
    <row r="33" ht="58.5" customHeight="1">
      <c r="A33" s="53">
        <v>45689</v>
      </c>
      <c r="B33" s="459" t="s">
        <v>82</v>
      </c>
      <c r="C33" s="434" t="s">
        <v>391</v>
      </c>
      <c r="D33" s="431" t="s">
        <v>305</v>
      </c>
      <c r="E33" s="20">
        <v>45715</v>
      </c>
      <c r="F33" s="21">
        <v>2025</v>
      </c>
      <c r="G33" s="20"/>
      <c r="H33" s="102"/>
      <c r="I33" s="20"/>
      <c r="J33" s="447"/>
      <c r="K33" s="102"/>
      <c r="L33" s="447"/>
      <c r="M33" s="447"/>
      <c r="N33" s="102"/>
      <c r="O33" s="447"/>
      <c r="P33" s="447"/>
      <c r="Q33" s="20"/>
      <c r="R33" s="447"/>
      <c r="S33" s="20"/>
      <c r="T33" s="447"/>
      <c r="U33" s="24" t="s">
        <v>392</v>
      </c>
    </row>
    <row r="34" ht="42" customHeight="1">
      <c r="A34" s="58">
        <v>45689</v>
      </c>
      <c r="B34" s="498"/>
      <c r="C34" s="447" t="s">
        <v>288</v>
      </c>
      <c r="D34" s="447" t="s">
        <v>302</v>
      </c>
      <c r="E34" s="445" t="s">
        <v>414</v>
      </c>
      <c r="F34" s="106">
        <v>2025</v>
      </c>
      <c r="G34" s="445" t="s">
        <v>413</v>
      </c>
      <c r="H34" s="107">
        <v>1</v>
      </c>
      <c r="I34" s="445">
        <v>45764</v>
      </c>
      <c r="J34" s="433"/>
      <c r="K34" s="107"/>
      <c r="L34" s="433"/>
      <c r="M34" s="433"/>
      <c r="N34" s="107"/>
      <c r="O34" s="433"/>
      <c r="P34" s="433"/>
      <c r="Q34" s="445"/>
      <c r="R34" s="433"/>
      <c r="S34" s="445"/>
      <c r="T34" s="433" t="s">
        <v>298</v>
      </c>
      <c r="U34" s="61"/>
    </row>
    <row r="35" ht="46.5" customHeight="1">
      <c r="A35" s="58">
        <v>45748</v>
      </c>
      <c r="B35" s="485"/>
      <c r="C35" s="447" t="s">
        <v>288</v>
      </c>
      <c r="D35" s="433" t="s">
        <v>297</v>
      </c>
      <c r="E35" s="445" t="s">
        <v>976</v>
      </c>
      <c r="F35" s="106">
        <v>2025</v>
      </c>
      <c r="G35" s="445" t="s">
        <v>979</v>
      </c>
      <c r="H35" s="107">
        <v>1</v>
      </c>
      <c r="I35" s="445" t="s">
        <v>982</v>
      </c>
      <c r="J35" s="433" t="s">
        <v>981</v>
      </c>
      <c r="K35" s="107">
        <v>1</v>
      </c>
      <c r="L35" s="433" t="s">
        <v>336</v>
      </c>
      <c r="M35" s="433" t="s">
        <v>983</v>
      </c>
      <c r="N35" s="107">
        <v>1</v>
      </c>
      <c r="O35" s="433" t="s">
        <v>954</v>
      </c>
      <c r="P35" s="433">
        <v>5000</v>
      </c>
      <c r="Q35" s="445">
        <v>45789</v>
      </c>
      <c r="R35" s="433"/>
      <c r="S35" s="445" t="s">
        <v>980</v>
      </c>
      <c r="T35" s="433" t="s">
        <v>298</v>
      </c>
      <c r="U35" s="61"/>
    </row>
    <row r="36" ht="46.5" customHeight="1">
      <c r="A36" s="58">
        <v>45658</v>
      </c>
      <c r="B36" s="459" t="s">
        <v>93</v>
      </c>
      <c r="C36" s="433" t="s">
        <v>288</v>
      </c>
      <c r="D36" s="433" t="s">
        <v>415</v>
      </c>
      <c r="E36" s="445">
        <v>45678</v>
      </c>
      <c r="F36" s="106">
        <v>2025</v>
      </c>
      <c r="G36" s="445"/>
      <c r="H36" s="107"/>
      <c r="I36" s="445"/>
      <c r="J36" s="433"/>
      <c r="K36" s="107"/>
      <c r="L36" s="433"/>
      <c r="M36" s="433"/>
      <c r="N36" s="107"/>
      <c r="O36" s="433"/>
      <c r="P36" s="433"/>
      <c r="Q36" s="445"/>
      <c r="R36" s="433"/>
      <c r="S36" s="445" t="s">
        <v>1242</v>
      </c>
      <c r="T36" s="433"/>
      <c r="U36" s="61" t="s">
        <v>802</v>
      </c>
    </row>
    <row r="37" ht="76.5" customHeight="1">
      <c r="A37" s="62">
        <v>45658</v>
      </c>
      <c r="B37" s="461"/>
      <c r="C37" s="46" t="s">
        <v>288</v>
      </c>
      <c r="D37" s="46" t="s">
        <v>297</v>
      </c>
      <c r="E37" s="46" t="s">
        <v>310</v>
      </c>
      <c r="F37" s="108">
        <v>2025</v>
      </c>
      <c r="G37" s="46" t="s">
        <v>311</v>
      </c>
      <c r="H37" s="109">
        <v>1</v>
      </c>
      <c r="I37" s="47">
        <v>46042</v>
      </c>
      <c r="J37" s="47"/>
      <c r="K37" s="109"/>
      <c r="L37" s="47"/>
      <c r="M37" s="46"/>
      <c r="N37" s="109"/>
      <c r="O37" s="46"/>
      <c r="P37" s="46"/>
      <c r="Q37" s="46"/>
      <c r="R37" s="46"/>
      <c r="S37" s="46" t="s">
        <v>507</v>
      </c>
      <c r="T37" s="46" t="s">
        <v>298</v>
      </c>
      <c r="U37" s="48"/>
    </row>
    <row r="38" ht="84.75" customHeight="1">
      <c r="A38" s="110"/>
      <c r="B38" s="72"/>
      <c r="C38" s="111"/>
      <c r="D38" s="67"/>
      <c r="E38" s="111"/>
      <c r="F38" s="112"/>
      <c r="G38" s="111"/>
      <c r="H38" s="113"/>
      <c r="I38" s="114"/>
      <c r="J38" s="114"/>
      <c r="K38" s="113"/>
      <c r="L38" s="114"/>
      <c r="M38" s="111"/>
      <c r="N38" s="113"/>
      <c r="O38" s="111"/>
      <c r="P38" s="111"/>
      <c r="Q38" s="111"/>
      <c r="R38" s="111"/>
      <c r="S38" s="111"/>
      <c r="T38" s="74"/>
      <c r="U38" s="111"/>
    </row>
    <row r="39" s="119" customFormat="1" ht="39" customHeight="1">
      <c r="A39" s="115"/>
      <c r="B39" s="115"/>
      <c r="C39" s="115"/>
      <c r="D39" s="115"/>
      <c r="E39" s="115"/>
      <c r="F39" s="116"/>
      <c r="G39" s="115"/>
      <c r="H39" s="117">
        <f>SUM(H7:H37)</f>
        <v>14</v>
      </c>
      <c r="I39" s="115"/>
      <c r="J39" s="115"/>
      <c r="K39" s="117">
        <f>SUM(K7:K37)</f>
        <v>7</v>
      </c>
      <c r="L39" s="115"/>
      <c r="M39" s="115"/>
      <c r="N39" s="117">
        <f>SUM(N7:N37)</f>
        <v>9</v>
      </c>
      <c r="O39" s="115"/>
      <c r="P39" s="115">
        <f>SUM(P7:P37)</f>
        <v>25000</v>
      </c>
      <c r="Q39" s="115"/>
      <c r="R39" s="115"/>
      <c r="S39" s="115"/>
      <c r="T39" s="115"/>
      <c r="U39" s="118"/>
      <c r="V39" s="115"/>
    </row>
    <row r="40" s="75" customFormat="1">
      <c r="F40" s="84"/>
      <c r="H40" s="85"/>
      <c r="K40" s="85"/>
      <c r="N40" s="85"/>
      <c r="U40" s="120"/>
    </row>
    <row r="41" s="75" customFormat="1" ht="12.75">
      <c r="B41" s="121"/>
      <c r="F41" s="84"/>
      <c r="H41" s="85"/>
      <c r="K41" s="85"/>
      <c r="N41" s="85"/>
      <c r="U41" s="120"/>
    </row>
    <row r="42" s="75" customFormat="1" ht="12.75">
      <c r="B42" s="121"/>
      <c r="F42" s="84"/>
      <c r="H42" s="85"/>
      <c r="K42" s="85"/>
      <c r="N42" s="85"/>
      <c r="U42" s="120"/>
    </row>
    <row r="43" s="75" customFormat="1" ht="12.75">
      <c r="B43" s="121"/>
      <c r="F43" s="84"/>
      <c r="H43" s="85"/>
      <c r="K43" s="85"/>
      <c r="N43" s="85"/>
      <c r="U43" s="120"/>
    </row>
    <row r="44" s="75" customFormat="1" ht="12.75">
      <c r="B44" s="121"/>
      <c r="F44" s="84"/>
      <c r="H44" s="85"/>
      <c r="K44" s="85"/>
      <c r="N44" s="85"/>
      <c r="U44" s="120"/>
    </row>
    <row r="45" ht="12.75">
      <c r="B45" s="121"/>
    </row>
    <row r="46" ht="12.75">
      <c r="B46" s="121"/>
    </row>
    <row r="47" ht="12.75">
      <c r="B47" s="121"/>
    </row>
    <row r="48" ht="12.75">
      <c r="B48" s="121"/>
    </row>
    <row r="49" ht="12.75">
      <c r="B49" s="121"/>
    </row>
  </sheetData>
  <mergeCells count="26">
    <mergeCell ref="B36:B37"/>
    <mergeCell ref="A2:U2"/>
    <mergeCell ref="D3:D5"/>
    <mergeCell ref="E3:E5"/>
    <mergeCell ref="F3:F5"/>
    <mergeCell ref="G4:I4"/>
    <mergeCell ref="J4:L4"/>
    <mergeCell ref="A3:A5"/>
    <mergeCell ref="B3:B5"/>
    <mergeCell ref="C3:C5"/>
    <mergeCell ref="G3:U3"/>
    <mergeCell ref="T4:T5"/>
    <mergeCell ref="U4:U5"/>
    <mergeCell ref="M4:R4"/>
    <mergeCell ref="B33:B35"/>
    <mergeCell ref="A6:U6"/>
    <mergeCell ref="C15:C16"/>
    <mergeCell ref="D15:D16"/>
    <mergeCell ref="B7:B9"/>
    <mergeCell ref="B15:B18"/>
    <mergeCell ref="C30:C31"/>
    <mergeCell ref="D30:D31"/>
    <mergeCell ref="B23:B32"/>
    <mergeCell ref="B19:B20"/>
    <mergeCell ref="B10:B14"/>
    <mergeCell ref="B21:B22"/>
  </mergeCells>
  <pageMargins left="0.15748031496062992" right="0.11811023622047245" top="0.59055118110236238" bottom="0.15748031496062992" header="0.31496062992125984" footer="0.31496062992125984"/>
  <pageSetup paperSize="9" scale="5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2" zoomScaleNormal="93" zoomScaleSheetLayoutView="100" workbookViewId="0">
      <pane xSplit="1" ySplit="5" topLeftCell="B7" activePane="bottomRight" state="frozen"/>
      <selection activeCell="A2" sqref="A2"/>
      <selection pane="topRight" activeCell="B2" sqref="B2"/>
      <selection pane="bottomLeft" activeCell="A7" sqref="A7"/>
      <selection pane="bottomRight" activeCell="T28" sqref="T28"/>
    </sheetView>
  </sheetViews>
  <sheetFormatPr defaultRowHeight="12"/>
  <cols>
    <col customWidth="1" min="1" max="1" style="6" width="6.85546875"/>
    <col customWidth="1" min="2" max="2" style="6" width="26.140625"/>
    <col customWidth="1" min="3" max="3" style="6" width="19.28515625"/>
    <col customWidth="1" min="4" max="4" style="6" width="18.7109375"/>
    <col customWidth="1" min="5" max="5" style="6" width="11.7109375"/>
    <col customWidth="1" min="6" max="7" style="6" width="11.28515625"/>
    <col customWidth="1" hidden="1" min="8" max="8" style="123" width="7.140625"/>
    <col customWidth="1" min="9" max="9" style="6" width="12"/>
    <col customWidth="1" min="10" max="10" style="6" width="11.140625"/>
    <col customWidth="1" hidden="1" min="11" max="11" style="123" width="7.85546875"/>
    <col customWidth="1" min="12" max="12" style="6" width="11.5703125"/>
    <col customWidth="1" min="13" max="13" style="6" width="13"/>
    <col customWidth="1" hidden="1" min="14" max="14" style="123" width="9.140625"/>
    <col customWidth="1" min="15" max="15" style="6" width="9.28515625"/>
    <col customWidth="1" hidden="1" min="16" max="16" style="123" width="9.28515625"/>
    <col customWidth="1" min="17" max="17" style="6" width="11.5703125"/>
    <col customWidth="1" min="18" max="18" style="6" width="12"/>
    <col customWidth="1" min="19" max="19" style="6" width="11.5703125"/>
    <col customWidth="1" min="20" max="20" style="6" width="30.140625"/>
    <col customWidth="1" min="21" max="21" style="164" width="24.5703125"/>
    <col customWidth="1" min="22" max="22" style="75" width="21.140625"/>
    <col min="23" max="23" style="75" width="9.140625"/>
    <col min="24" max="16384" style="6" width="9.140625"/>
  </cols>
  <sheetData>
    <row r="1" ht="20.25">
      <c r="U1" s="449" t="s">
        <v>14</v>
      </c>
    </row>
    <row r="2" ht="21">
      <c r="A2" s="462" t="s">
        <v>254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</row>
    <row r="3" ht="12.75" customHeight="1">
      <c r="A3" s="467" t="s">
        <v>63</v>
      </c>
      <c r="B3" s="473" t="s">
        <v>62</v>
      </c>
      <c r="C3" s="473" t="s">
        <v>64</v>
      </c>
      <c r="D3" s="473" t="s">
        <v>9</v>
      </c>
      <c r="E3" s="473" t="s">
        <v>65</v>
      </c>
      <c r="F3" s="473" t="s">
        <v>66</v>
      </c>
      <c r="G3" s="473" t="s">
        <v>72</v>
      </c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9"/>
    </row>
    <row r="4" ht="42" customHeight="1">
      <c r="A4" s="468"/>
      <c r="B4" s="474"/>
      <c r="C4" s="474"/>
      <c r="D4" s="474"/>
      <c r="E4" s="474"/>
      <c r="F4" s="474"/>
      <c r="G4" s="480" t="s">
        <v>67</v>
      </c>
      <c r="H4" s="480"/>
      <c r="I4" s="480"/>
      <c r="J4" s="480" t="s">
        <v>70</v>
      </c>
      <c r="K4" s="480"/>
      <c r="L4" s="480"/>
      <c r="M4" s="489" t="s">
        <v>289</v>
      </c>
      <c r="N4" s="490"/>
      <c r="O4" s="490"/>
      <c r="P4" s="490"/>
      <c r="Q4" s="490"/>
      <c r="R4" s="491"/>
      <c r="S4" s="437" t="s">
        <v>284</v>
      </c>
      <c r="T4" s="480" t="s">
        <v>291</v>
      </c>
      <c r="U4" s="481" t="s">
        <v>71</v>
      </c>
    </row>
    <row r="5" ht="62.25" customHeight="1">
      <c r="A5" s="469"/>
      <c r="B5" s="475"/>
      <c r="C5" s="475"/>
      <c r="D5" s="475"/>
      <c r="E5" s="475"/>
      <c r="F5" s="475"/>
      <c r="G5" s="452" t="s">
        <v>68</v>
      </c>
      <c r="H5" s="87"/>
      <c r="I5" s="438" t="s">
        <v>69</v>
      </c>
      <c r="J5" s="125" t="s">
        <v>68</v>
      </c>
      <c r="K5" s="126"/>
      <c r="L5" s="438" t="s">
        <v>69</v>
      </c>
      <c r="M5" s="438" t="s">
        <v>285</v>
      </c>
      <c r="N5" s="88"/>
      <c r="O5" s="438" t="s">
        <v>286</v>
      </c>
      <c r="P5" s="88"/>
      <c r="Q5" s="438" t="s">
        <v>287</v>
      </c>
      <c r="R5" s="438" t="s">
        <v>283</v>
      </c>
      <c r="S5" s="438" t="s">
        <v>8</v>
      </c>
      <c r="T5" s="483"/>
      <c r="U5" s="482"/>
    </row>
    <row r="6" ht="24.75" customHeight="1">
      <c r="A6" s="504" t="s">
        <v>38</v>
      </c>
      <c r="B6" s="505"/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  <c r="P6" s="505"/>
      <c r="Q6" s="505"/>
      <c r="R6" s="505"/>
      <c r="S6" s="505"/>
      <c r="T6" s="505"/>
      <c r="U6" s="507"/>
    </row>
    <row r="7" s="75" customFormat="1" ht="63.75" customHeight="1">
      <c r="A7" s="127">
        <v>45689</v>
      </c>
      <c r="B7" s="488" t="s">
        <v>39</v>
      </c>
      <c r="C7" s="431" t="s">
        <v>557</v>
      </c>
      <c r="D7" s="431" t="s">
        <v>302</v>
      </c>
      <c r="E7" s="51">
        <v>45716</v>
      </c>
      <c r="F7" s="434">
        <v>2024</v>
      </c>
      <c r="G7" s="128"/>
      <c r="H7" s="129"/>
      <c r="I7" s="130"/>
      <c r="J7" s="434" t="s">
        <v>578</v>
      </c>
      <c r="K7" s="93">
        <v>1</v>
      </c>
      <c r="L7" s="434" t="s">
        <v>336</v>
      </c>
      <c r="M7" s="131"/>
      <c r="N7" s="129"/>
      <c r="O7" s="131"/>
      <c r="P7" s="129"/>
      <c r="Q7" s="132"/>
      <c r="R7" s="132"/>
      <c r="S7" s="51"/>
      <c r="T7" s="434" t="s">
        <v>298</v>
      </c>
      <c r="U7" s="52"/>
    </row>
    <row r="8" s="75" customFormat="1" ht="33.75" customHeight="1">
      <c r="A8" s="127">
        <v>45870</v>
      </c>
      <c r="B8" s="484"/>
      <c r="C8" s="508" t="s">
        <v>364</v>
      </c>
      <c r="D8" s="431" t="s">
        <v>302</v>
      </c>
      <c r="E8" s="51">
        <v>45874</v>
      </c>
      <c r="F8" s="434">
        <v>2025</v>
      </c>
      <c r="G8" s="128"/>
      <c r="H8" s="129"/>
      <c r="I8" s="130"/>
      <c r="J8" s="434"/>
      <c r="K8" s="93"/>
      <c r="L8" s="434"/>
      <c r="M8" s="131"/>
      <c r="N8" s="129"/>
      <c r="O8" s="131"/>
      <c r="P8" s="129"/>
      <c r="Q8" s="132"/>
      <c r="R8" s="132"/>
      <c r="S8" s="51" t="s">
        <v>1139</v>
      </c>
      <c r="T8" s="434" t="s">
        <v>540</v>
      </c>
      <c r="U8" s="52" t="s">
        <v>1138</v>
      </c>
    </row>
    <row r="9" s="75" customFormat="1" ht="32.25" customHeight="1">
      <c r="A9" s="127">
        <v>45870</v>
      </c>
      <c r="B9" s="484"/>
      <c r="C9" s="508"/>
      <c r="D9" s="431" t="s">
        <v>302</v>
      </c>
      <c r="E9" s="51">
        <v>45875</v>
      </c>
      <c r="F9" s="434">
        <v>2025</v>
      </c>
      <c r="G9" s="128"/>
      <c r="H9" s="129"/>
      <c r="I9" s="130"/>
      <c r="J9" s="434"/>
      <c r="K9" s="93"/>
      <c r="L9" s="434"/>
      <c r="M9" s="131"/>
      <c r="N9" s="129"/>
      <c r="O9" s="131"/>
      <c r="P9" s="129"/>
      <c r="Q9" s="132"/>
      <c r="R9" s="132"/>
      <c r="S9" s="51" t="s">
        <v>1140</v>
      </c>
      <c r="T9" s="434" t="s">
        <v>540</v>
      </c>
      <c r="U9" s="52" t="s">
        <v>1302</v>
      </c>
    </row>
    <row r="10" ht="47.25" customHeight="1">
      <c r="A10" s="133">
        <v>45658</v>
      </c>
      <c r="B10" s="459" t="s">
        <v>94</v>
      </c>
      <c r="C10" s="434" t="s">
        <v>288</v>
      </c>
      <c r="D10" s="447" t="s">
        <v>297</v>
      </c>
      <c r="E10" s="27" t="s">
        <v>591</v>
      </c>
      <c r="F10" s="440">
        <v>2025</v>
      </c>
      <c r="G10" s="440" t="s">
        <v>590</v>
      </c>
      <c r="H10" s="44">
        <v>1</v>
      </c>
      <c r="I10" s="27">
        <v>45961</v>
      </c>
      <c r="J10" s="27" t="s">
        <v>592</v>
      </c>
      <c r="K10" s="44">
        <v>1</v>
      </c>
      <c r="L10" s="27">
        <v>45772</v>
      </c>
      <c r="M10" s="440" t="s">
        <v>594</v>
      </c>
      <c r="N10" s="44">
        <v>1</v>
      </c>
      <c r="O10" s="440">
        <v>1000</v>
      </c>
      <c r="P10" s="44">
        <v>1000</v>
      </c>
      <c r="Q10" s="134">
        <v>45716</v>
      </c>
      <c r="R10" s="440"/>
      <c r="S10" s="440" t="s">
        <v>593</v>
      </c>
      <c r="T10" s="434" t="s">
        <v>298</v>
      </c>
      <c r="U10" s="135"/>
      <c r="V10" s="136"/>
    </row>
    <row r="11" ht="44.25" customHeight="1">
      <c r="A11" s="133">
        <v>45717</v>
      </c>
      <c r="B11" s="460"/>
      <c r="C11" s="440" t="s">
        <v>364</v>
      </c>
      <c r="D11" s="440" t="s">
        <v>297</v>
      </c>
      <c r="E11" s="91" t="s">
        <v>597</v>
      </c>
      <c r="F11" s="431">
        <v>2025</v>
      </c>
      <c r="G11" s="440" t="s">
        <v>595</v>
      </c>
      <c r="H11" s="44">
        <v>1</v>
      </c>
      <c r="I11" s="27">
        <v>45777</v>
      </c>
      <c r="J11" s="27"/>
      <c r="K11" s="44"/>
      <c r="L11" s="27"/>
      <c r="M11" s="440"/>
      <c r="N11" s="44"/>
      <c r="O11" s="440"/>
      <c r="P11" s="44"/>
      <c r="Q11" s="98"/>
      <c r="R11" s="137"/>
      <c r="S11" s="440" t="s">
        <v>596</v>
      </c>
      <c r="T11" s="447" t="s">
        <v>380</v>
      </c>
      <c r="U11" s="135"/>
      <c r="V11" s="136"/>
    </row>
    <row r="12" ht="107.25" customHeight="1">
      <c r="A12" s="133">
        <v>45870</v>
      </c>
      <c r="B12" s="485"/>
      <c r="C12" s="434" t="s">
        <v>635</v>
      </c>
      <c r="D12" s="447" t="s">
        <v>297</v>
      </c>
      <c r="E12" s="51" t="s">
        <v>1076</v>
      </c>
      <c r="F12" s="434" t="s">
        <v>1077</v>
      </c>
      <c r="G12" s="447"/>
      <c r="H12" s="102"/>
      <c r="I12" s="20"/>
      <c r="J12" s="20"/>
      <c r="K12" s="102"/>
      <c r="L12" s="20"/>
      <c r="M12" s="447"/>
      <c r="N12" s="102"/>
      <c r="O12" s="447"/>
      <c r="P12" s="102"/>
      <c r="Q12" s="103"/>
      <c r="R12" s="412"/>
      <c r="S12" s="447" t="s">
        <v>1216</v>
      </c>
      <c r="T12" s="447" t="s">
        <v>1254</v>
      </c>
      <c r="U12" s="24" t="s">
        <v>696</v>
      </c>
      <c r="V12" s="136"/>
    </row>
    <row r="13" ht="62.25" customHeight="1">
      <c r="A13" s="133">
        <v>45689</v>
      </c>
      <c r="B13" s="433" t="s">
        <v>40</v>
      </c>
      <c r="C13" s="434" t="s">
        <v>288</v>
      </c>
      <c r="D13" s="447" t="s">
        <v>297</v>
      </c>
      <c r="E13" s="51" t="s">
        <v>299</v>
      </c>
      <c r="F13" s="434">
        <v>2025</v>
      </c>
      <c r="G13" s="447" t="s">
        <v>300</v>
      </c>
      <c r="H13" s="102">
        <v>1</v>
      </c>
      <c r="I13" s="20">
        <v>46063</v>
      </c>
      <c r="J13" s="447" t="s">
        <v>647</v>
      </c>
      <c r="K13" s="102">
        <v>1</v>
      </c>
      <c r="L13" s="20" t="s">
        <v>336</v>
      </c>
      <c r="M13" s="447" t="s">
        <v>623</v>
      </c>
      <c r="N13" s="102">
        <v>1</v>
      </c>
      <c r="O13" s="447">
        <v>15000</v>
      </c>
      <c r="P13" s="102">
        <v>15000</v>
      </c>
      <c r="Q13" s="20">
        <v>45720</v>
      </c>
      <c r="R13" s="23"/>
      <c r="S13" s="20" t="s">
        <v>501</v>
      </c>
      <c r="T13" s="447" t="s">
        <v>298</v>
      </c>
      <c r="U13" s="24"/>
    </row>
    <row r="14" ht="61.5" customHeight="1">
      <c r="A14" s="133">
        <v>45658</v>
      </c>
      <c r="B14" s="433" t="s">
        <v>41</v>
      </c>
      <c r="C14" s="434" t="s">
        <v>288</v>
      </c>
      <c r="D14" s="447" t="s">
        <v>297</v>
      </c>
      <c r="E14" s="447" t="s">
        <v>513</v>
      </c>
      <c r="F14" s="447">
        <v>2025</v>
      </c>
      <c r="G14" s="447" t="s">
        <v>514</v>
      </c>
      <c r="H14" s="102">
        <v>1</v>
      </c>
      <c r="I14" s="20">
        <v>45961</v>
      </c>
      <c r="J14" s="447" t="s">
        <v>515</v>
      </c>
      <c r="K14" s="102">
        <v>1</v>
      </c>
      <c r="L14" s="20"/>
      <c r="M14" s="447" t="s">
        <v>551</v>
      </c>
      <c r="N14" s="102">
        <v>1</v>
      </c>
      <c r="O14" s="447">
        <v>1000</v>
      </c>
      <c r="P14" s="102">
        <v>1000</v>
      </c>
      <c r="Q14" s="20">
        <v>45734</v>
      </c>
      <c r="R14" s="447"/>
      <c r="S14" s="20" t="s">
        <v>552</v>
      </c>
      <c r="T14" s="447" t="s">
        <v>298</v>
      </c>
      <c r="U14" s="24"/>
    </row>
    <row r="15" ht="36" customHeight="1">
      <c r="A15" s="133">
        <v>45689</v>
      </c>
      <c r="B15" s="459" t="s">
        <v>42</v>
      </c>
      <c r="C15" s="434" t="s">
        <v>288</v>
      </c>
      <c r="D15" s="447" t="s">
        <v>297</v>
      </c>
      <c r="E15" s="447" t="s">
        <v>586</v>
      </c>
      <c r="F15" s="447">
        <v>2025</v>
      </c>
      <c r="G15" s="447" t="s">
        <v>587</v>
      </c>
      <c r="H15" s="102">
        <v>1</v>
      </c>
      <c r="I15" s="447" t="s">
        <v>588</v>
      </c>
      <c r="J15" s="447"/>
      <c r="K15" s="102"/>
      <c r="L15" s="447"/>
      <c r="M15" s="20" t="s">
        <v>620</v>
      </c>
      <c r="N15" s="102">
        <v>1</v>
      </c>
      <c r="O15" s="447"/>
      <c r="P15" s="102"/>
      <c r="Q15" s="447"/>
      <c r="R15" s="447" t="s">
        <v>492</v>
      </c>
      <c r="S15" s="20" t="s">
        <v>585</v>
      </c>
      <c r="T15" s="447" t="s">
        <v>298</v>
      </c>
      <c r="U15" s="24"/>
    </row>
    <row r="16" ht="47.25" customHeight="1">
      <c r="A16" s="133">
        <v>45717</v>
      </c>
      <c r="B16" s="484"/>
      <c r="C16" s="434" t="s">
        <v>335</v>
      </c>
      <c r="D16" s="447" t="s">
        <v>302</v>
      </c>
      <c r="E16" s="434" t="s">
        <v>582</v>
      </c>
      <c r="F16" s="434">
        <v>2024</v>
      </c>
      <c r="G16" s="434"/>
      <c r="H16" s="93"/>
      <c r="I16" s="434"/>
      <c r="J16" s="434" t="s">
        <v>583</v>
      </c>
      <c r="K16" s="93">
        <v>1</v>
      </c>
      <c r="L16" s="51">
        <v>45757</v>
      </c>
      <c r="M16" s="91"/>
      <c r="N16" s="138"/>
      <c r="O16" s="431"/>
      <c r="P16" s="138"/>
      <c r="Q16" s="431"/>
      <c r="R16" s="139"/>
      <c r="S16" s="51"/>
      <c r="T16" s="444" t="s">
        <v>584</v>
      </c>
      <c r="U16" s="24"/>
    </row>
    <row r="17" ht="36.75" customHeight="1">
      <c r="A17" s="133">
        <v>45717</v>
      </c>
      <c r="B17" s="485"/>
      <c r="C17" s="447" t="s">
        <v>529</v>
      </c>
      <c r="D17" s="447" t="s">
        <v>297</v>
      </c>
      <c r="E17" s="447" t="s">
        <v>365</v>
      </c>
      <c r="F17" s="447">
        <v>2024</v>
      </c>
      <c r="G17" s="447"/>
      <c r="H17" s="102"/>
      <c r="I17" s="447"/>
      <c r="J17" s="447"/>
      <c r="K17" s="102"/>
      <c r="L17" s="447"/>
      <c r="M17" s="27"/>
      <c r="N17" s="44"/>
      <c r="O17" s="440"/>
      <c r="P17" s="44"/>
      <c r="Q17" s="440"/>
      <c r="R17" s="140"/>
      <c r="S17" s="20" t="s">
        <v>508</v>
      </c>
      <c r="T17" s="447" t="s">
        <v>337</v>
      </c>
      <c r="U17" s="24"/>
    </row>
    <row r="18" ht="63" customHeight="1">
      <c r="A18" s="133">
        <v>45748</v>
      </c>
      <c r="B18" s="459" t="s">
        <v>43</v>
      </c>
      <c r="C18" s="447" t="s">
        <v>529</v>
      </c>
      <c r="D18" s="447" t="s">
        <v>297</v>
      </c>
      <c r="E18" s="431" t="s">
        <v>735</v>
      </c>
      <c r="F18" s="431">
        <v>2024</v>
      </c>
      <c r="G18" s="431"/>
      <c r="H18" s="138"/>
      <c r="I18" s="91"/>
      <c r="J18" s="431"/>
      <c r="K18" s="138"/>
      <c r="L18" s="91"/>
      <c r="M18" s="431"/>
      <c r="N18" s="138"/>
      <c r="O18" s="431"/>
      <c r="P18" s="138"/>
      <c r="Q18" s="431"/>
      <c r="R18" s="431"/>
      <c r="S18" s="434" t="s">
        <v>734</v>
      </c>
      <c r="T18" s="447" t="s">
        <v>337</v>
      </c>
      <c r="U18" s="24"/>
    </row>
    <row r="19" ht="38.25" customHeight="1">
      <c r="A19" s="133">
        <v>45748</v>
      </c>
      <c r="B19" s="460"/>
      <c r="C19" s="434" t="s">
        <v>1207</v>
      </c>
      <c r="D19" s="447" t="s">
        <v>305</v>
      </c>
      <c r="E19" s="91">
        <v>45751</v>
      </c>
      <c r="F19" s="431">
        <v>2025</v>
      </c>
      <c r="G19" s="431"/>
      <c r="H19" s="138"/>
      <c r="I19" s="91"/>
      <c r="J19" s="431"/>
      <c r="K19" s="138"/>
      <c r="L19" s="91"/>
      <c r="M19" s="431"/>
      <c r="N19" s="138"/>
      <c r="O19" s="431"/>
      <c r="P19" s="138"/>
      <c r="Q19" s="431"/>
      <c r="R19" s="431"/>
      <c r="S19" s="434" t="s">
        <v>1208</v>
      </c>
      <c r="T19" s="444" t="s">
        <v>1209</v>
      </c>
      <c r="U19" s="24"/>
    </row>
    <row r="20" ht="58.5" customHeight="1">
      <c r="A20" s="133">
        <v>45748</v>
      </c>
      <c r="B20" s="460"/>
      <c r="C20" s="434" t="s">
        <v>1207</v>
      </c>
      <c r="D20" s="447" t="s">
        <v>415</v>
      </c>
      <c r="E20" s="91">
        <v>45754</v>
      </c>
      <c r="F20" s="431">
        <v>2025</v>
      </c>
      <c r="G20" s="431"/>
      <c r="H20" s="138"/>
      <c r="I20" s="91"/>
      <c r="J20" s="431"/>
      <c r="K20" s="138"/>
      <c r="L20" s="91"/>
      <c r="M20" s="431"/>
      <c r="N20" s="138"/>
      <c r="O20" s="431"/>
      <c r="P20" s="138"/>
      <c r="Q20" s="431"/>
      <c r="R20" s="431"/>
      <c r="S20" s="434" t="s">
        <v>1210</v>
      </c>
      <c r="T20" s="444"/>
      <c r="U20" s="24" t="s">
        <v>1211</v>
      </c>
    </row>
    <row r="21" ht="66" customHeight="1">
      <c r="A21" s="133">
        <v>45870</v>
      </c>
      <c r="B21" s="485"/>
      <c r="C21" s="434" t="s">
        <v>364</v>
      </c>
      <c r="D21" s="447" t="s">
        <v>297</v>
      </c>
      <c r="E21" s="434" t="s">
        <v>1074</v>
      </c>
      <c r="F21" s="434">
        <v>2025</v>
      </c>
      <c r="G21" s="51">
        <v>45898</v>
      </c>
      <c r="H21" s="93">
        <v>1</v>
      </c>
      <c r="I21" s="51">
        <v>46139</v>
      </c>
      <c r="J21" s="51">
        <v>45901</v>
      </c>
      <c r="K21" s="93">
        <v>1</v>
      </c>
      <c r="L21" s="51" t="s">
        <v>336</v>
      </c>
      <c r="M21" s="434" t="s">
        <v>1219</v>
      </c>
      <c r="N21" s="93">
        <v>2</v>
      </c>
      <c r="O21" s="434"/>
      <c r="P21" s="93"/>
      <c r="Q21" s="434"/>
      <c r="R21" s="434" t="s">
        <v>1220</v>
      </c>
      <c r="S21" s="434" t="s">
        <v>1221</v>
      </c>
      <c r="T21" s="444" t="s">
        <v>380</v>
      </c>
      <c r="U21" s="24"/>
    </row>
    <row r="22" ht="50.25" customHeight="1">
      <c r="A22" s="133">
        <v>45689</v>
      </c>
      <c r="B22" s="459" t="s">
        <v>44</v>
      </c>
      <c r="C22" s="434" t="s">
        <v>288</v>
      </c>
      <c r="D22" s="447" t="s">
        <v>305</v>
      </c>
      <c r="E22" s="91">
        <v>45695</v>
      </c>
      <c r="F22" s="431">
        <v>2025</v>
      </c>
      <c r="G22" s="431"/>
      <c r="H22" s="138"/>
      <c r="I22" s="91"/>
      <c r="J22" s="431"/>
      <c r="K22" s="138"/>
      <c r="L22" s="91"/>
      <c r="M22" s="431"/>
      <c r="N22" s="138"/>
      <c r="O22" s="431"/>
      <c r="P22" s="138"/>
      <c r="Q22" s="431"/>
      <c r="R22" s="431"/>
      <c r="S22" s="434" t="s">
        <v>1198</v>
      </c>
      <c r="T22" s="444"/>
      <c r="U22" s="24" t="s">
        <v>309</v>
      </c>
    </row>
    <row r="23" ht="93" customHeight="1">
      <c r="A23" s="133">
        <v>45717</v>
      </c>
      <c r="B23" s="484"/>
      <c r="C23" s="434" t="s">
        <v>442</v>
      </c>
      <c r="D23" s="447" t="s">
        <v>302</v>
      </c>
      <c r="E23" s="51" t="s">
        <v>570</v>
      </c>
      <c r="F23" s="434">
        <v>2025</v>
      </c>
      <c r="G23" s="434"/>
      <c r="H23" s="93"/>
      <c r="I23" s="51"/>
      <c r="J23" s="434" t="s">
        <v>628</v>
      </c>
      <c r="K23" s="93">
        <v>1</v>
      </c>
      <c r="L23" s="51">
        <v>45785</v>
      </c>
      <c r="M23" s="434"/>
      <c r="N23" s="93"/>
      <c r="O23" s="434"/>
      <c r="P23" s="93"/>
      <c r="Q23" s="434"/>
      <c r="R23" s="434"/>
      <c r="S23" s="51"/>
      <c r="T23" s="444" t="s">
        <v>629</v>
      </c>
      <c r="U23" s="24" t="s">
        <v>624</v>
      </c>
    </row>
    <row r="24" ht="36.75" customHeight="1">
      <c r="A24" s="133">
        <v>45901</v>
      </c>
      <c r="B24" s="485"/>
      <c r="C24" s="434" t="s">
        <v>446</v>
      </c>
      <c r="D24" s="447" t="s">
        <v>297</v>
      </c>
      <c r="E24" s="51" t="s">
        <v>1230</v>
      </c>
      <c r="F24" s="434" t="s">
        <v>345</v>
      </c>
      <c r="G24" s="434"/>
      <c r="H24" s="93"/>
      <c r="I24" s="51"/>
      <c r="J24" s="434"/>
      <c r="K24" s="93"/>
      <c r="L24" s="51"/>
      <c r="M24" s="434"/>
      <c r="N24" s="93"/>
      <c r="O24" s="434"/>
      <c r="P24" s="93"/>
      <c r="Q24" s="434"/>
      <c r="R24" s="435"/>
      <c r="S24" s="51" t="s">
        <v>1227</v>
      </c>
      <c r="T24" s="444" t="s">
        <v>476</v>
      </c>
      <c r="U24" s="24"/>
    </row>
    <row r="25" ht="54.75" customHeight="1">
      <c r="A25" s="133">
        <v>45658</v>
      </c>
      <c r="B25" s="459" t="s">
        <v>74</v>
      </c>
      <c r="C25" s="447" t="s">
        <v>288</v>
      </c>
      <c r="D25" s="447" t="s">
        <v>305</v>
      </c>
      <c r="E25" s="20">
        <v>45686</v>
      </c>
      <c r="F25" s="447">
        <v>2025</v>
      </c>
      <c r="G25" s="447"/>
      <c r="H25" s="102"/>
      <c r="I25" s="447"/>
      <c r="J25" s="447"/>
      <c r="K25" s="102"/>
      <c r="L25" s="447"/>
      <c r="M25" s="447"/>
      <c r="N25" s="102"/>
      <c r="O25" s="447"/>
      <c r="P25" s="102"/>
      <c r="Q25" s="447"/>
      <c r="R25" s="142"/>
      <c r="S25" s="20" t="s">
        <v>502</v>
      </c>
      <c r="T25" s="447"/>
      <c r="U25" s="24" t="s">
        <v>309</v>
      </c>
    </row>
    <row r="26" ht="46.5" customHeight="1">
      <c r="A26" s="133">
        <v>45689</v>
      </c>
      <c r="B26" s="484"/>
      <c r="C26" s="447" t="s">
        <v>362</v>
      </c>
      <c r="D26" s="447" t="s">
        <v>302</v>
      </c>
      <c r="E26" s="20" t="s">
        <v>363</v>
      </c>
      <c r="F26" s="447">
        <v>2025</v>
      </c>
      <c r="G26" s="447"/>
      <c r="H26" s="102"/>
      <c r="I26" s="447"/>
      <c r="J26" s="447" t="s">
        <v>598</v>
      </c>
      <c r="K26" s="102">
        <v>1</v>
      </c>
      <c r="L26" s="447" t="s">
        <v>336</v>
      </c>
      <c r="M26" s="447"/>
      <c r="N26" s="102"/>
      <c r="O26" s="447"/>
      <c r="P26" s="102"/>
      <c r="Q26" s="447"/>
      <c r="R26" s="142"/>
      <c r="S26" s="20"/>
      <c r="T26" s="23" t="s">
        <v>380</v>
      </c>
      <c r="U26" s="24"/>
    </row>
    <row r="27" ht="33" customHeight="1">
      <c r="A27" s="133">
        <v>45658</v>
      </c>
      <c r="B27" s="459" t="s">
        <v>45</v>
      </c>
      <c r="C27" s="440" t="s">
        <v>364</v>
      </c>
      <c r="D27" s="440" t="s">
        <v>297</v>
      </c>
      <c r="E27" s="440" t="s">
        <v>434</v>
      </c>
      <c r="F27" s="440">
        <v>2025</v>
      </c>
      <c r="G27" s="440" t="s">
        <v>496</v>
      </c>
      <c r="H27" s="44">
        <v>1</v>
      </c>
      <c r="I27" s="27">
        <v>45931</v>
      </c>
      <c r="J27" s="440"/>
      <c r="K27" s="44"/>
      <c r="L27" s="440"/>
      <c r="M27" s="440"/>
      <c r="N27" s="44"/>
      <c r="O27" s="440"/>
      <c r="P27" s="44"/>
      <c r="Q27" s="440"/>
      <c r="R27" s="143"/>
      <c r="S27" s="27" t="s">
        <v>500</v>
      </c>
      <c r="T27" s="144" t="s">
        <v>380</v>
      </c>
      <c r="U27" s="24"/>
      <c r="V27" s="146"/>
    </row>
    <row r="28" ht="45.75" customHeight="1">
      <c r="A28" s="133">
        <v>45689</v>
      </c>
      <c r="B28" s="484"/>
      <c r="C28" s="440" t="s">
        <v>497</v>
      </c>
      <c r="D28" s="431" t="s">
        <v>302</v>
      </c>
      <c r="E28" s="27" t="s">
        <v>363</v>
      </c>
      <c r="F28" s="440" t="s">
        <v>498</v>
      </c>
      <c r="G28" s="440"/>
      <c r="H28" s="44"/>
      <c r="I28" s="27"/>
      <c r="J28" s="440" t="s">
        <v>499</v>
      </c>
      <c r="K28" s="44">
        <v>1</v>
      </c>
      <c r="L28" s="27">
        <v>45750</v>
      </c>
      <c r="M28" s="440"/>
      <c r="N28" s="44"/>
      <c r="O28" s="440"/>
      <c r="P28" s="44"/>
      <c r="Q28" s="440"/>
      <c r="R28" s="145"/>
      <c r="S28" s="27"/>
      <c r="T28" s="144" t="s">
        <v>436</v>
      </c>
      <c r="U28" s="135"/>
      <c r="V28" s="146"/>
    </row>
    <row r="29" ht="45.75" customHeight="1">
      <c r="A29" s="133">
        <v>45717</v>
      </c>
      <c r="B29" s="484"/>
      <c r="C29" s="447" t="s">
        <v>1243</v>
      </c>
      <c r="D29" s="447" t="s">
        <v>415</v>
      </c>
      <c r="E29" s="27">
        <v>45737</v>
      </c>
      <c r="F29" s="440">
        <v>2025</v>
      </c>
      <c r="G29" s="440"/>
      <c r="H29" s="44"/>
      <c r="I29" s="27"/>
      <c r="J29" s="440"/>
      <c r="K29" s="44"/>
      <c r="L29" s="27"/>
      <c r="M29" s="440"/>
      <c r="N29" s="44"/>
      <c r="O29" s="440"/>
      <c r="P29" s="44"/>
      <c r="Q29" s="440"/>
      <c r="R29" s="145"/>
      <c r="S29" s="27" t="s">
        <v>1250</v>
      </c>
      <c r="T29" s="144"/>
      <c r="U29" s="135" t="s">
        <v>1245</v>
      </c>
      <c r="V29" s="146"/>
    </row>
    <row r="30" ht="45.75" customHeight="1">
      <c r="A30" s="133">
        <v>45809</v>
      </c>
      <c r="B30" s="485"/>
      <c r="C30" s="440" t="s">
        <v>266</v>
      </c>
      <c r="D30" s="431" t="s">
        <v>297</v>
      </c>
      <c r="E30" s="27">
        <v>45834</v>
      </c>
      <c r="F30" s="440" t="s">
        <v>318</v>
      </c>
      <c r="G30" s="440"/>
      <c r="H30" s="44"/>
      <c r="I30" s="27"/>
      <c r="J30" s="440"/>
      <c r="K30" s="44"/>
      <c r="L30" s="27"/>
      <c r="M30" s="440"/>
      <c r="N30" s="44"/>
      <c r="O30" s="440"/>
      <c r="P30" s="44"/>
      <c r="Q30" s="440"/>
      <c r="R30" s="145"/>
      <c r="S30" s="27" t="s">
        <v>969</v>
      </c>
      <c r="T30" s="144" t="s">
        <v>308</v>
      </c>
      <c r="U30" s="135"/>
      <c r="V30" s="146"/>
    </row>
    <row r="31" ht="79.5" customHeight="1">
      <c r="A31" s="133">
        <v>45689</v>
      </c>
      <c r="B31" s="459" t="s">
        <v>46</v>
      </c>
      <c r="C31" s="440" t="s">
        <v>462</v>
      </c>
      <c r="D31" s="147" t="s">
        <v>302</v>
      </c>
      <c r="E31" s="27" t="s">
        <v>463</v>
      </c>
      <c r="F31" s="440">
        <v>2025</v>
      </c>
      <c r="G31" s="27"/>
      <c r="H31" s="44"/>
      <c r="I31" s="27"/>
      <c r="J31" s="27" t="s">
        <v>464</v>
      </c>
      <c r="K31" s="44">
        <v>1</v>
      </c>
      <c r="L31" s="27" t="s">
        <v>336</v>
      </c>
      <c r="M31" s="440" t="s">
        <v>465</v>
      </c>
      <c r="N31" s="44">
        <v>1</v>
      </c>
      <c r="O31" s="440">
        <v>1000</v>
      </c>
      <c r="P31" s="44">
        <v>1000</v>
      </c>
      <c r="Q31" s="27">
        <v>45741</v>
      </c>
      <c r="R31" s="144"/>
      <c r="S31" s="440"/>
      <c r="T31" s="440" t="s">
        <v>651</v>
      </c>
      <c r="U31" s="24"/>
    </row>
    <row r="32" ht="41.25" customHeight="1">
      <c r="A32" s="133">
        <v>45778</v>
      </c>
      <c r="B32" s="484"/>
      <c r="C32" s="430" t="s">
        <v>529</v>
      </c>
      <c r="D32" s="147" t="s">
        <v>297</v>
      </c>
      <c r="E32" s="27" t="s">
        <v>732</v>
      </c>
      <c r="F32" s="430">
        <v>2024</v>
      </c>
      <c r="G32" s="27"/>
      <c r="H32" s="44"/>
      <c r="I32" s="27"/>
      <c r="J32" s="27"/>
      <c r="K32" s="44"/>
      <c r="L32" s="27"/>
      <c r="M32" s="440"/>
      <c r="N32" s="44"/>
      <c r="O32" s="440"/>
      <c r="P32" s="44"/>
      <c r="Q32" s="27"/>
      <c r="R32" s="144"/>
      <c r="S32" s="447" t="s">
        <v>733</v>
      </c>
      <c r="T32" s="447" t="s">
        <v>337</v>
      </c>
      <c r="U32" s="24"/>
    </row>
    <row r="33" ht="37.5" customHeight="1">
      <c r="A33" s="133">
        <v>45839</v>
      </c>
      <c r="B33" s="485"/>
      <c r="C33" s="433" t="s">
        <v>364</v>
      </c>
      <c r="D33" s="226" t="s">
        <v>297</v>
      </c>
      <c r="E33" s="20" t="s">
        <v>1157</v>
      </c>
      <c r="F33" s="433">
        <v>2025</v>
      </c>
      <c r="G33" s="20"/>
      <c r="H33" s="102"/>
      <c r="I33" s="20"/>
      <c r="J33" s="20"/>
      <c r="K33" s="102"/>
      <c r="L33" s="20"/>
      <c r="M33" s="447"/>
      <c r="N33" s="102"/>
      <c r="O33" s="447"/>
      <c r="P33" s="102"/>
      <c r="Q33" s="20"/>
      <c r="R33" s="23"/>
      <c r="S33" s="447" t="s">
        <v>1073</v>
      </c>
      <c r="T33" s="447" t="s">
        <v>1162</v>
      </c>
      <c r="U33" s="24"/>
    </row>
    <row r="34" ht="42" customHeight="1">
      <c r="A34" s="133">
        <v>45658</v>
      </c>
      <c r="B34" s="459" t="s">
        <v>47</v>
      </c>
      <c r="C34" s="459" t="s">
        <v>429</v>
      </c>
      <c r="D34" s="447" t="s">
        <v>302</v>
      </c>
      <c r="E34" s="20">
        <v>45677</v>
      </c>
      <c r="F34" s="106">
        <v>2025</v>
      </c>
      <c r="G34" s="20"/>
      <c r="H34" s="102"/>
      <c r="I34" s="20"/>
      <c r="J34" s="148" t="s">
        <v>431</v>
      </c>
      <c r="K34" s="105">
        <v>1</v>
      </c>
      <c r="L34" s="20">
        <v>45684</v>
      </c>
      <c r="M34" s="100"/>
      <c r="N34" s="105"/>
      <c r="O34" s="100"/>
      <c r="P34" s="105"/>
      <c r="Q34" s="100"/>
      <c r="R34" s="149"/>
      <c r="S34" s="20"/>
      <c r="T34" s="20" t="s">
        <v>337</v>
      </c>
      <c r="U34" s="24"/>
    </row>
    <row r="35" ht="46.5" customHeight="1">
      <c r="A35" s="150">
        <v>45689</v>
      </c>
      <c r="B35" s="460"/>
      <c r="C35" s="485"/>
      <c r="D35" s="433" t="s">
        <v>302</v>
      </c>
      <c r="E35" s="445" t="s">
        <v>430</v>
      </c>
      <c r="F35" s="106">
        <v>2025</v>
      </c>
      <c r="G35" s="440"/>
      <c r="H35" s="44"/>
      <c r="I35" s="27"/>
      <c r="J35" s="440" t="s">
        <v>433</v>
      </c>
      <c r="K35" s="44">
        <v>1</v>
      </c>
      <c r="L35" s="27">
        <v>45733</v>
      </c>
      <c r="M35" s="440"/>
      <c r="N35" s="44"/>
      <c r="O35" s="440"/>
      <c r="P35" s="44"/>
      <c r="Q35" s="27"/>
      <c r="R35" s="151"/>
      <c r="S35" s="445"/>
      <c r="T35" s="445" t="s">
        <v>432</v>
      </c>
      <c r="U35" s="61"/>
    </row>
    <row r="36" ht="46.5" customHeight="1">
      <c r="A36" s="150">
        <v>45809</v>
      </c>
      <c r="B36" s="484"/>
      <c r="C36" s="440" t="s">
        <v>288</v>
      </c>
      <c r="D36" s="433" t="s">
        <v>297</v>
      </c>
      <c r="E36" s="445" t="s">
        <v>752</v>
      </c>
      <c r="F36" s="106">
        <v>2025</v>
      </c>
      <c r="G36" s="430" t="s">
        <v>753</v>
      </c>
      <c r="H36" s="381">
        <v>1</v>
      </c>
      <c r="I36" s="54">
        <v>46167</v>
      </c>
      <c r="J36" s="430" t="s">
        <v>864</v>
      </c>
      <c r="K36" s="381">
        <v>1</v>
      </c>
      <c r="L36" s="54" t="s">
        <v>336</v>
      </c>
      <c r="M36" s="430" t="s">
        <v>863</v>
      </c>
      <c r="N36" s="381">
        <v>1</v>
      </c>
      <c r="O36" s="433">
        <v>500</v>
      </c>
      <c r="P36" s="107">
        <v>500</v>
      </c>
      <c r="Q36" s="445">
        <v>45841</v>
      </c>
      <c r="R36" s="151"/>
      <c r="S36" s="445" t="s">
        <v>862</v>
      </c>
      <c r="T36" s="445" t="s">
        <v>298</v>
      </c>
      <c r="U36" s="61"/>
    </row>
    <row r="37" ht="77.25" customHeight="1">
      <c r="A37" s="150">
        <v>45839</v>
      </c>
      <c r="B37" s="485"/>
      <c r="C37" s="440" t="s">
        <v>364</v>
      </c>
      <c r="D37" s="433" t="s">
        <v>297</v>
      </c>
      <c r="E37" s="445" t="s">
        <v>1070</v>
      </c>
      <c r="F37" s="106">
        <v>2025</v>
      </c>
      <c r="G37" s="54">
        <v>45862</v>
      </c>
      <c r="H37" s="381">
        <v>1</v>
      </c>
      <c r="I37" s="54">
        <v>46160</v>
      </c>
      <c r="J37" s="430"/>
      <c r="K37" s="381"/>
      <c r="L37" s="54"/>
      <c r="M37" s="430" t="s">
        <v>1071</v>
      </c>
      <c r="N37" s="381">
        <v>2</v>
      </c>
      <c r="O37" s="433" t="s">
        <v>1072</v>
      </c>
      <c r="P37" s="107">
        <v>12500</v>
      </c>
      <c r="Q37" s="445">
        <v>45876</v>
      </c>
      <c r="R37" s="443" t="s">
        <v>423</v>
      </c>
      <c r="S37" s="445" t="s">
        <v>1073</v>
      </c>
      <c r="T37" s="445" t="s">
        <v>380</v>
      </c>
      <c r="U37" s="61"/>
    </row>
    <row r="38" ht="43.5" customHeight="1">
      <c r="A38" s="150">
        <v>45689</v>
      </c>
      <c r="B38" s="459" t="s">
        <v>48</v>
      </c>
      <c r="C38" s="382" t="s">
        <v>288</v>
      </c>
      <c r="D38" s="433" t="s">
        <v>305</v>
      </c>
      <c r="E38" s="445">
        <v>45700</v>
      </c>
      <c r="F38" s="106">
        <v>2025</v>
      </c>
      <c r="G38" s="54"/>
      <c r="H38" s="381"/>
      <c r="I38" s="54"/>
      <c r="J38" s="430"/>
      <c r="K38" s="381"/>
      <c r="L38" s="54"/>
      <c r="M38" s="430"/>
      <c r="N38" s="381"/>
      <c r="O38" s="433"/>
      <c r="P38" s="107"/>
      <c r="Q38" s="445"/>
      <c r="R38" s="443"/>
      <c r="S38" s="445" t="s">
        <v>1200</v>
      </c>
      <c r="T38" s="445"/>
      <c r="U38" s="61" t="s">
        <v>309</v>
      </c>
    </row>
    <row r="39" ht="53.25" customHeight="1">
      <c r="A39" s="150">
        <v>45778</v>
      </c>
      <c r="B39" s="484"/>
      <c r="C39" s="443" t="s">
        <v>354</v>
      </c>
      <c r="D39" s="433" t="s">
        <v>302</v>
      </c>
      <c r="E39" s="54">
        <v>45807</v>
      </c>
      <c r="F39" s="430">
        <v>2025</v>
      </c>
      <c r="G39" s="430"/>
      <c r="H39" s="381"/>
      <c r="I39" s="54"/>
      <c r="J39" s="430" t="s">
        <v>713</v>
      </c>
      <c r="K39" s="381">
        <v>1</v>
      </c>
      <c r="L39" s="430" t="s">
        <v>336</v>
      </c>
      <c r="M39" s="54"/>
      <c r="N39" s="381"/>
      <c r="O39" s="430"/>
      <c r="P39" s="381"/>
      <c r="Q39" s="430"/>
      <c r="R39" s="430"/>
      <c r="S39" s="430"/>
      <c r="T39" s="445" t="s">
        <v>714</v>
      </c>
      <c r="U39" s="61"/>
    </row>
    <row r="40" ht="43.5" customHeight="1">
      <c r="A40" s="152">
        <v>45809</v>
      </c>
      <c r="B40" s="461"/>
      <c r="C40" s="46" t="s">
        <v>529</v>
      </c>
      <c r="D40" s="46" t="s">
        <v>297</v>
      </c>
      <c r="E40" s="64" t="s">
        <v>730</v>
      </c>
      <c r="F40" s="63">
        <v>2024</v>
      </c>
      <c r="G40" s="63"/>
      <c r="H40" s="153"/>
      <c r="I40" s="64"/>
      <c r="J40" s="63"/>
      <c r="K40" s="153"/>
      <c r="L40" s="63"/>
      <c r="M40" s="64"/>
      <c r="N40" s="153"/>
      <c r="O40" s="63"/>
      <c r="P40" s="153"/>
      <c r="Q40" s="63"/>
      <c r="R40" s="63"/>
      <c r="S40" s="63" t="s">
        <v>731</v>
      </c>
      <c r="T40" s="47" t="s">
        <v>337</v>
      </c>
      <c r="U40" s="48"/>
    </row>
    <row r="41" ht="95.25" customHeight="1">
      <c r="A41" s="154"/>
      <c r="B41" s="155"/>
      <c r="C41" s="155"/>
      <c r="D41" s="155"/>
      <c r="E41" s="156"/>
      <c r="F41" s="156"/>
      <c r="G41" s="156"/>
      <c r="H41" s="157"/>
      <c r="I41" s="158"/>
      <c r="J41" s="156"/>
      <c r="K41" s="157"/>
      <c r="L41" s="159"/>
      <c r="M41" s="158"/>
      <c r="N41" s="157"/>
      <c r="O41" s="156"/>
      <c r="P41" s="157"/>
      <c r="Q41" s="156"/>
      <c r="R41" s="156"/>
      <c r="S41" s="160"/>
      <c r="T41" s="161"/>
      <c r="U41" s="162"/>
    </row>
    <row r="42" ht="42.75" customHeight="1">
      <c r="A42" s="115"/>
      <c r="B42" s="115"/>
      <c r="C42" s="115"/>
      <c r="D42" s="115"/>
      <c r="E42" s="115"/>
      <c r="F42" s="115"/>
      <c r="G42" s="115"/>
      <c r="H42" s="116">
        <f>SUM(H7:H40)</f>
        <v>9</v>
      </c>
      <c r="I42" s="115"/>
      <c r="J42" s="115"/>
      <c r="K42" s="116">
        <f>SUM(K7:K40)</f>
        <v>14</v>
      </c>
      <c r="L42" s="115"/>
      <c r="M42" s="115"/>
      <c r="N42" s="116">
        <f>SUM(N7:N40)</f>
        <v>10</v>
      </c>
      <c r="O42" s="115"/>
      <c r="P42" s="163">
        <f>SUM(P7:P40)</f>
        <v>31000</v>
      </c>
      <c r="Q42" s="115"/>
      <c r="R42" s="115"/>
      <c r="S42" s="115"/>
      <c r="T42" s="115"/>
      <c r="U42" s="118"/>
    </row>
  </sheetData>
  <mergeCells count="26">
    <mergeCell ref="C8:C9"/>
    <mergeCell ref="B38:B40"/>
    <mergeCell ref="B25:B26"/>
    <mergeCell ref="B10:B12"/>
    <mergeCell ref="C34:C35"/>
    <mergeCell ref="B15:B17"/>
    <mergeCell ref="B27:B30"/>
    <mergeCell ref="B34:B37"/>
    <mergeCell ref="B31:B33"/>
    <mergeCell ref="B22:B24"/>
    <mergeCell ref="A6:U6"/>
    <mergeCell ref="B18:B21"/>
    <mergeCell ref="A2:U2"/>
    <mergeCell ref="F3:F5"/>
    <mergeCell ref="A3:A5"/>
    <mergeCell ref="B3:B5"/>
    <mergeCell ref="C3:C5"/>
    <mergeCell ref="D3:D5"/>
    <mergeCell ref="E3:E5"/>
    <mergeCell ref="G4:I4"/>
    <mergeCell ref="J4:L4"/>
    <mergeCell ref="G3:U3"/>
    <mergeCell ref="T4:T5"/>
    <mergeCell ref="U4:U5"/>
    <mergeCell ref="M4:R4"/>
    <mergeCell ref="B7:B9"/>
  </mergeCells>
  <pageMargins left="0.15748031496062992" right="0.15748031496062992" top="0.39370078740157477" bottom="0.19685039370078738" header="0.31496062992125984" footer="0.31496062992125984"/>
  <pageSetup paperSize="9" scale="5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3" zoomScaleSheetLayoutView="100" workbookViewId="0">
      <pane xSplit="2" ySplit="4" topLeftCell="C28" activePane="bottomRight" state="frozen"/>
      <selection activeCell="A3" sqref="A3"/>
      <selection pane="topRight" activeCell="C3" sqref="C3"/>
      <selection pane="bottomLeft" activeCell="A7" sqref="A7"/>
      <selection pane="bottomRight" activeCell="C14" sqref="C14:C15"/>
    </sheetView>
  </sheetViews>
  <sheetFormatPr defaultRowHeight="12"/>
  <cols>
    <col customWidth="1" min="1" max="1" style="6" width="7.7109375"/>
    <col customWidth="1" min="2" max="2" style="6" width="25.85546875"/>
    <col customWidth="1" min="3" max="3" style="6" width="23.7109375"/>
    <col customWidth="1" min="4" max="4" style="6" width="19.42578125"/>
    <col customWidth="1" min="5" max="5" style="6" width="12.7109375"/>
    <col customWidth="1" min="6" max="6" style="6" width="11.5703125"/>
    <col customWidth="1" min="7" max="7" style="6" width="11.42578125"/>
    <col customWidth="1" hidden="1" min="8" max="8" style="122" width="9.28515625"/>
    <col customWidth="1" min="9" max="10" style="6" width="11"/>
    <col customWidth="1" hidden="1" min="11" max="11" style="122" width="6.42578125"/>
    <col customWidth="1" min="12" max="12" style="6" width="12"/>
    <col customWidth="1" min="13" max="13" style="6" width="13.140625"/>
    <col customWidth="1" hidden="1" min="14" max="14" style="122" width="9.140625"/>
    <col customWidth="1" min="15" max="15" style="6" width="7.7109375"/>
    <col customWidth="1" hidden="1" min="16" max="16" style="122" width="7.7109375"/>
    <col customWidth="1" min="17" max="17" style="6" width="11"/>
    <col customWidth="1" min="18" max="18" style="6" width="8.42578125"/>
    <col customWidth="1" min="19" max="19" style="6" width="11.85546875"/>
    <col customWidth="1" min="20" max="20" style="6" width="35"/>
    <col customWidth="1" min="21" max="21" style="124" width="29.85546875"/>
    <col min="22" max="16384" style="6" width="9.140625"/>
  </cols>
  <sheetData>
    <row r="1" ht="20.25">
      <c r="U1" s="165" t="s">
        <v>15</v>
      </c>
    </row>
    <row r="2" ht="21">
      <c r="A2" s="462" t="s">
        <v>263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</row>
    <row r="3" ht="12.75" customHeight="1">
      <c r="A3" s="467" t="s">
        <v>63</v>
      </c>
      <c r="B3" s="473" t="s">
        <v>62</v>
      </c>
      <c r="C3" s="473" t="s">
        <v>64</v>
      </c>
      <c r="D3" s="473" t="s">
        <v>9</v>
      </c>
      <c r="E3" s="473" t="s">
        <v>65</v>
      </c>
      <c r="F3" s="473" t="s">
        <v>66</v>
      </c>
      <c r="G3" s="473" t="s">
        <v>72</v>
      </c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9"/>
    </row>
    <row r="4" ht="42" customHeight="1">
      <c r="A4" s="468"/>
      <c r="B4" s="474"/>
      <c r="C4" s="474"/>
      <c r="D4" s="474"/>
      <c r="E4" s="474"/>
      <c r="F4" s="474"/>
      <c r="G4" s="480" t="s">
        <v>67</v>
      </c>
      <c r="H4" s="480"/>
      <c r="I4" s="480"/>
      <c r="J4" s="480" t="s">
        <v>70</v>
      </c>
      <c r="K4" s="480"/>
      <c r="L4" s="480"/>
      <c r="M4" s="489" t="s">
        <v>289</v>
      </c>
      <c r="N4" s="490"/>
      <c r="O4" s="490"/>
      <c r="P4" s="490"/>
      <c r="Q4" s="490"/>
      <c r="R4" s="491"/>
      <c r="S4" s="437" t="s">
        <v>284</v>
      </c>
      <c r="T4" s="480" t="s">
        <v>290</v>
      </c>
      <c r="U4" s="481" t="s">
        <v>71</v>
      </c>
    </row>
    <row r="5" ht="57" customHeight="1">
      <c r="A5" s="469"/>
      <c r="B5" s="475"/>
      <c r="C5" s="475"/>
      <c r="D5" s="475"/>
      <c r="E5" s="475"/>
      <c r="F5" s="475"/>
      <c r="G5" s="452" t="s">
        <v>68</v>
      </c>
      <c r="H5" s="166"/>
      <c r="I5" s="438" t="s">
        <v>69</v>
      </c>
      <c r="J5" s="452" t="s">
        <v>68</v>
      </c>
      <c r="K5" s="166"/>
      <c r="L5" s="438" t="s">
        <v>69</v>
      </c>
      <c r="M5" s="438" t="s">
        <v>285</v>
      </c>
      <c r="N5" s="167"/>
      <c r="O5" s="438" t="s">
        <v>286</v>
      </c>
      <c r="P5" s="167"/>
      <c r="Q5" s="438" t="s">
        <v>287</v>
      </c>
      <c r="R5" s="438" t="s">
        <v>283</v>
      </c>
      <c r="S5" s="438" t="s">
        <v>8</v>
      </c>
      <c r="T5" s="483"/>
      <c r="U5" s="482"/>
      <c r="V5" s="90"/>
      <c r="W5" s="90"/>
      <c r="X5" s="90"/>
      <c r="Y5" s="90"/>
    </row>
    <row r="6" ht="26.25" customHeight="1">
      <c r="A6" s="509" t="s">
        <v>49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510"/>
    </row>
    <row r="7" ht="45.75" customHeight="1">
      <c r="A7" s="168">
        <v>45748</v>
      </c>
      <c r="B7" s="488" t="s">
        <v>50</v>
      </c>
      <c r="C7" s="450" t="s">
        <v>369</v>
      </c>
      <c r="D7" s="450" t="s">
        <v>333</v>
      </c>
      <c r="E7" s="15">
        <v>45762</v>
      </c>
      <c r="F7" s="169" t="s">
        <v>345</v>
      </c>
      <c r="G7" s="450"/>
      <c r="H7" s="170"/>
      <c r="I7" s="15"/>
      <c r="J7" s="450"/>
      <c r="K7" s="170"/>
      <c r="L7" s="450"/>
      <c r="M7" s="171"/>
      <c r="N7" s="172"/>
      <c r="O7" s="171"/>
      <c r="P7" s="172"/>
      <c r="Q7" s="171"/>
      <c r="R7" s="171"/>
      <c r="S7" s="15"/>
      <c r="T7" s="450"/>
      <c r="U7" s="173" t="s">
        <v>681</v>
      </c>
    </row>
    <row r="8" ht="45.75" customHeight="1">
      <c r="A8" s="49">
        <v>45748</v>
      </c>
      <c r="B8" s="484"/>
      <c r="C8" s="434" t="s">
        <v>400</v>
      </c>
      <c r="D8" s="434" t="s">
        <v>302</v>
      </c>
      <c r="E8" s="51">
        <v>45777</v>
      </c>
      <c r="F8" s="226" t="s">
        <v>395</v>
      </c>
      <c r="G8" s="434"/>
      <c r="H8" s="189"/>
      <c r="I8" s="51"/>
      <c r="J8" s="434" t="s">
        <v>978</v>
      </c>
      <c r="K8" s="189">
        <v>1</v>
      </c>
      <c r="L8" s="434" t="s">
        <v>336</v>
      </c>
      <c r="M8" s="391"/>
      <c r="N8" s="392"/>
      <c r="O8" s="391"/>
      <c r="P8" s="392"/>
      <c r="Q8" s="391"/>
      <c r="R8" s="391"/>
      <c r="S8" s="51"/>
      <c r="T8" s="434" t="s">
        <v>398</v>
      </c>
      <c r="U8" s="52"/>
    </row>
    <row r="9" ht="37.5" customHeight="1">
      <c r="A9" s="49">
        <v>45839</v>
      </c>
      <c r="B9" s="485"/>
      <c r="C9" s="434" t="s">
        <v>635</v>
      </c>
      <c r="D9" s="434" t="s">
        <v>297</v>
      </c>
      <c r="E9" s="51" t="s">
        <v>1224</v>
      </c>
      <c r="F9" s="226" t="s">
        <v>1078</v>
      </c>
      <c r="G9" s="434"/>
      <c r="H9" s="189"/>
      <c r="I9" s="51"/>
      <c r="J9" s="434"/>
      <c r="K9" s="189"/>
      <c r="L9" s="434"/>
      <c r="M9" s="391"/>
      <c r="N9" s="392"/>
      <c r="O9" s="391"/>
      <c r="P9" s="392"/>
      <c r="Q9" s="391"/>
      <c r="R9" s="391"/>
      <c r="S9" s="51" t="s">
        <v>867</v>
      </c>
      <c r="T9" s="434" t="s">
        <v>337</v>
      </c>
      <c r="U9" s="52"/>
    </row>
    <row r="10" ht="47.25" customHeight="1">
      <c r="A10" s="53">
        <v>45748</v>
      </c>
      <c r="B10" s="459" t="s">
        <v>51</v>
      </c>
      <c r="C10" s="447" t="s">
        <v>369</v>
      </c>
      <c r="D10" s="447" t="s">
        <v>302</v>
      </c>
      <c r="E10" s="20"/>
      <c r="F10" s="447"/>
      <c r="G10" s="174"/>
      <c r="H10" s="175"/>
      <c r="I10" s="174"/>
      <c r="J10" s="447"/>
      <c r="K10" s="18"/>
      <c r="L10" s="447"/>
      <c r="M10" s="447"/>
      <c r="N10" s="18"/>
      <c r="O10" s="447"/>
      <c r="P10" s="18"/>
      <c r="Q10" s="447"/>
      <c r="R10" s="447"/>
      <c r="S10" s="20"/>
      <c r="T10" s="447" t="s">
        <v>483</v>
      </c>
      <c r="U10" s="24" t="s">
        <v>680</v>
      </c>
    </row>
    <row r="11" ht="35.25" customHeight="1">
      <c r="A11" s="53">
        <v>45870</v>
      </c>
      <c r="B11" s="485"/>
      <c r="C11" s="447" t="s">
        <v>635</v>
      </c>
      <c r="D11" s="447" t="s">
        <v>297</v>
      </c>
      <c r="E11" s="20" t="s">
        <v>1074</v>
      </c>
      <c r="F11" s="447" t="s">
        <v>1075</v>
      </c>
      <c r="G11" s="174"/>
      <c r="H11" s="175"/>
      <c r="I11" s="174"/>
      <c r="J11" s="447"/>
      <c r="K11" s="18"/>
      <c r="L11" s="447"/>
      <c r="M11" s="447"/>
      <c r="N11" s="18"/>
      <c r="O11" s="447"/>
      <c r="P11" s="18"/>
      <c r="Q11" s="447"/>
      <c r="R11" s="447"/>
      <c r="S11" s="20" t="s">
        <v>1081</v>
      </c>
      <c r="T11" s="23" t="s">
        <v>540</v>
      </c>
      <c r="U11" s="52"/>
    </row>
    <row r="12" ht="63.75" customHeight="1">
      <c r="A12" s="53"/>
      <c r="B12" s="433" t="s">
        <v>52</v>
      </c>
      <c r="C12" s="440"/>
      <c r="D12" s="440"/>
      <c r="E12" s="27"/>
      <c r="F12" s="440"/>
      <c r="G12" s="440"/>
      <c r="H12" s="95"/>
      <c r="I12" s="440"/>
      <c r="J12" s="440"/>
      <c r="K12" s="95"/>
      <c r="L12" s="440"/>
      <c r="M12" s="440"/>
      <c r="N12" s="95"/>
      <c r="O12" s="440"/>
      <c r="P12" s="95"/>
      <c r="Q12" s="440"/>
      <c r="R12" s="176"/>
      <c r="S12" s="440"/>
      <c r="T12" s="144"/>
      <c r="U12" s="177"/>
    </row>
    <row r="13" ht="39.75" customHeight="1">
      <c r="A13" s="53">
        <v>45689</v>
      </c>
      <c r="B13" s="459" t="s">
        <v>53</v>
      </c>
      <c r="C13" s="447" t="s">
        <v>446</v>
      </c>
      <c r="D13" s="447" t="s">
        <v>297</v>
      </c>
      <c r="E13" s="27" t="s">
        <v>475</v>
      </c>
      <c r="F13" s="440" t="s">
        <v>345</v>
      </c>
      <c r="G13" s="440"/>
      <c r="H13" s="95"/>
      <c r="I13" s="27"/>
      <c r="J13" s="98"/>
      <c r="K13" s="178"/>
      <c r="L13" s="98"/>
      <c r="M13" s="98"/>
      <c r="N13" s="178"/>
      <c r="O13" s="98"/>
      <c r="P13" s="178"/>
      <c r="Q13" s="98"/>
      <c r="R13" s="98"/>
      <c r="S13" s="27" t="s">
        <v>508</v>
      </c>
      <c r="T13" s="440" t="s">
        <v>476</v>
      </c>
      <c r="U13" s="24"/>
    </row>
    <row r="14" ht="48" customHeight="1">
      <c r="A14" s="53">
        <v>45717</v>
      </c>
      <c r="B14" s="460"/>
      <c r="C14" s="459" t="s">
        <v>364</v>
      </c>
      <c r="D14" s="447" t="s">
        <v>415</v>
      </c>
      <c r="E14" s="27">
        <v>45730</v>
      </c>
      <c r="F14" s="440">
        <v>2025</v>
      </c>
      <c r="G14" s="440"/>
      <c r="H14" s="95"/>
      <c r="I14" s="27"/>
      <c r="J14" s="98"/>
      <c r="K14" s="178"/>
      <c r="L14" s="98"/>
      <c r="M14" s="98"/>
      <c r="N14" s="178"/>
      <c r="O14" s="98"/>
      <c r="P14" s="178"/>
      <c r="Q14" s="98"/>
      <c r="R14" s="98"/>
      <c r="S14" s="27" t="s">
        <v>1240</v>
      </c>
      <c r="T14" s="440"/>
      <c r="U14" s="24" t="s">
        <v>417</v>
      </c>
    </row>
    <row r="15" ht="59.25" customHeight="1">
      <c r="A15" s="53">
        <v>45778</v>
      </c>
      <c r="B15" s="485"/>
      <c r="C15" s="485"/>
      <c r="D15" s="447" t="s">
        <v>305</v>
      </c>
      <c r="E15" s="27" t="s">
        <v>732</v>
      </c>
      <c r="F15" s="440">
        <v>2025</v>
      </c>
      <c r="G15" s="440" t="s">
        <v>888</v>
      </c>
      <c r="H15" s="95">
        <v>1</v>
      </c>
      <c r="I15" s="20">
        <v>45901</v>
      </c>
      <c r="J15" s="98"/>
      <c r="K15" s="178"/>
      <c r="L15" s="98"/>
      <c r="M15" s="98"/>
      <c r="N15" s="178"/>
      <c r="O15" s="98"/>
      <c r="P15" s="178"/>
      <c r="Q15" s="98"/>
      <c r="R15" s="98"/>
      <c r="S15" s="27" t="s">
        <v>889</v>
      </c>
      <c r="T15" s="440" t="s">
        <v>380</v>
      </c>
      <c r="U15" s="24"/>
    </row>
    <row r="16" ht="31.5" customHeight="1">
      <c r="A16" s="53">
        <v>45658</v>
      </c>
      <c r="B16" s="459" t="s">
        <v>54</v>
      </c>
      <c r="C16" s="486" t="s">
        <v>537</v>
      </c>
      <c r="D16" s="447" t="s">
        <v>302</v>
      </c>
      <c r="E16" s="20" t="s">
        <v>538</v>
      </c>
      <c r="F16" s="447" t="s">
        <v>539</v>
      </c>
      <c r="G16" s="447"/>
      <c r="H16" s="18"/>
      <c r="I16" s="20"/>
      <c r="J16" s="179"/>
      <c r="K16" s="180"/>
      <c r="L16" s="181"/>
      <c r="M16" s="182"/>
      <c r="N16" s="183"/>
      <c r="O16" s="184"/>
      <c r="P16" s="185"/>
      <c r="Q16" s="184"/>
      <c r="R16" s="186"/>
      <c r="S16" s="187"/>
      <c r="T16" s="447" t="s">
        <v>540</v>
      </c>
      <c r="U16" s="188" t="s">
        <v>541</v>
      </c>
    </row>
    <row r="17" ht="26.25" customHeight="1">
      <c r="A17" s="53">
        <v>45717</v>
      </c>
      <c r="B17" s="498"/>
      <c r="C17" s="487"/>
      <c r="D17" s="447" t="s">
        <v>333</v>
      </c>
      <c r="E17" s="20">
        <v>45742</v>
      </c>
      <c r="F17" s="447" t="s">
        <v>539</v>
      </c>
      <c r="G17" s="447"/>
      <c r="H17" s="18"/>
      <c r="I17" s="20"/>
      <c r="J17" s="179"/>
      <c r="K17" s="180"/>
      <c r="L17" s="181"/>
      <c r="M17" s="182"/>
      <c r="N17" s="183"/>
      <c r="O17" s="184"/>
      <c r="P17" s="185"/>
      <c r="Q17" s="184"/>
      <c r="R17" s="186"/>
      <c r="S17" s="187"/>
      <c r="T17" s="447"/>
      <c r="U17" s="188" t="s">
        <v>541</v>
      </c>
    </row>
    <row r="18" ht="31.5" customHeight="1">
      <c r="A18" s="53">
        <v>45717</v>
      </c>
      <c r="B18" s="498"/>
      <c r="C18" s="440" t="s">
        <v>357</v>
      </c>
      <c r="D18" s="447" t="s">
        <v>333</v>
      </c>
      <c r="E18" s="20">
        <v>45733</v>
      </c>
      <c r="F18" s="447" t="s">
        <v>539</v>
      </c>
      <c r="G18" s="447"/>
      <c r="H18" s="18"/>
      <c r="I18" s="20"/>
      <c r="J18" s="179"/>
      <c r="K18" s="180"/>
      <c r="L18" s="181"/>
      <c r="M18" s="182"/>
      <c r="N18" s="183"/>
      <c r="O18" s="184"/>
      <c r="P18" s="185"/>
      <c r="Q18" s="184"/>
      <c r="R18" s="186"/>
      <c r="S18" s="187"/>
      <c r="T18" s="447"/>
      <c r="U18" s="188" t="s">
        <v>541</v>
      </c>
    </row>
    <row r="19" ht="66.75" customHeight="1">
      <c r="A19" s="53">
        <v>45748</v>
      </c>
      <c r="B19" s="498"/>
      <c r="C19" s="431" t="s">
        <v>364</v>
      </c>
      <c r="D19" s="447" t="s">
        <v>305</v>
      </c>
      <c r="E19" s="20" t="s">
        <v>1276</v>
      </c>
      <c r="F19" s="447">
        <v>2025</v>
      </c>
      <c r="G19" s="447"/>
      <c r="H19" s="18"/>
      <c r="I19" s="20"/>
      <c r="J19" s="179"/>
      <c r="K19" s="180"/>
      <c r="L19" s="181"/>
      <c r="M19" s="182"/>
      <c r="N19" s="183"/>
      <c r="O19" s="184"/>
      <c r="P19" s="185"/>
      <c r="Q19" s="184"/>
      <c r="R19" s="186"/>
      <c r="S19" s="187"/>
      <c r="T19" s="447"/>
      <c r="U19" s="188" t="s">
        <v>1277</v>
      </c>
    </row>
    <row r="20" ht="31.5" customHeight="1">
      <c r="A20" s="53">
        <v>45778</v>
      </c>
      <c r="B20" s="485"/>
      <c r="C20" s="431" t="s">
        <v>288</v>
      </c>
      <c r="D20" s="447" t="s">
        <v>302</v>
      </c>
      <c r="E20" s="20" t="s">
        <v>803</v>
      </c>
      <c r="F20" s="447">
        <v>2025</v>
      </c>
      <c r="G20" s="447" t="s">
        <v>804</v>
      </c>
      <c r="H20" s="18">
        <v>1</v>
      </c>
      <c r="I20" s="20">
        <v>45859</v>
      </c>
      <c r="J20" s="179"/>
      <c r="K20" s="180"/>
      <c r="L20" s="181"/>
      <c r="M20" s="182"/>
      <c r="N20" s="183"/>
      <c r="O20" s="184"/>
      <c r="P20" s="185"/>
      <c r="Q20" s="184"/>
      <c r="R20" s="186"/>
      <c r="S20" s="187" t="s">
        <v>805</v>
      </c>
      <c r="T20" s="447" t="s">
        <v>298</v>
      </c>
      <c r="U20" s="188"/>
    </row>
    <row r="21" ht="54.75" customHeight="1">
      <c r="A21" s="53">
        <v>45778</v>
      </c>
      <c r="B21" s="459" t="s">
        <v>55</v>
      </c>
      <c r="C21" s="431" t="s">
        <v>266</v>
      </c>
      <c r="D21" s="440" t="s">
        <v>297</v>
      </c>
      <c r="E21" s="447" t="s">
        <v>853</v>
      </c>
      <c r="F21" s="447" t="s">
        <v>318</v>
      </c>
      <c r="G21" s="447"/>
      <c r="H21" s="18"/>
      <c r="I21" s="20"/>
      <c r="J21" s="447"/>
      <c r="K21" s="18"/>
      <c r="L21" s="447"/>
      <c r="M21" s="447"/>
      <c r="N21" s="18"/>
      <c r="O21" s="447"/>
      <c r="P21" s="18"/>
      <c r="Q21" s="20"/>
      <c r="R21" s="447"/>
      <c r="S21" s="20" t="s">
        <v>854</v>
      </c>
      <c r="T21" s="447" t="s">
        <v>308</v>
      </c>
      <c r="U21" s="188"/>
    </row>
    <row r="22" ht="50.25" customHeight="1">
      <c r="A22" s="53">
        <v>45870</v>
      </c>
      <c r="B22" s="485"/>
      <c r="C22" s="431" t="s">
        <v>288</v>
      </c>
      <c r="D22" s="440" t="s">
        <v>511</v>
      </c>
      <c r="E22" s="447" t="s">
        <v>1201</v>
      </c>
      <c r="F22" s="447">
        <v>2025</v>
      </c>
      <c r="G22" s="447" t="s">
        <v>1202</v>
      </c>
      <c r="H22" s="18">
        <v>1</v>
      </c>
      <c r="I22" s="20">
        <v>46245</v>
      </c>
      <c r="J22" s="447"/>
      <c r="K22" s="18"/>
      <c r="L22" s="447"/>
      <c r="M22" s="447"/>
      <c r="N22" s="18"/>
      <c r="O22" s="447"/>
      <c r="P22" s="18"/>
      <c r="Q22" s="20"/>
      <c r="R22" s="23"/>
      <c r="S22" s="20" t="s">
        <v>1203</v>
      </c>
      <c r="T22" s="433" t="s">
        <v>298</v>
      </c>
      <c r="U22" s="409"/>
    </row>
    <row r="23" ht="78.75" customHeight="1">
      <c r="A23" s="53"/>
      <c r="B23" s="433" t="s">
        <v>83</v>
      </c>
      <c r="C23" s="447"/>
      <c r="D23" s="447"/>
      <c r="E23" s="20"/>
      <c r="F23" s="447"/>
      <c r="G23" s="447"/>
      <c r="H23" s="18"/>
      <c r="I23" s="20"/>
      <c r="J23" s="447"/>
      <c r="K23" s="18"/>
      <c r="L23" s="20"/>
      <c r="M23" s="447"/>
      <c r="N23" s="18"/>
      <c r="O23" s="447"/>
      <c r="P23" s="18"/>
      <c r="Q23" s="447"/>
      <c r="R23" s="23"/>
      <c r="S23" s="447"/>
      <c r="T23" s="433"/>
      <c r="U23" s="61"/>
    </row>
    <row r="24" ht="79.5" customHeight="1">
      <c r="A24" s="53">
        <v>45717</v>
      </c>
      <c r="B24" s="459" t="s">
        <v>84</v>
      </c>
      <c r="C24" s="434" t="s">
        <v>364</v>
      </c>
      <c r="D24" s="434" t="s">
        <v>511</v>
      </c>
      <c r="E24" s="51">
        <v>45742</v>
      </c>
      <c r="F24" s="434">
        <v>2025</v>
      </c>
      <c r="G24" s="434" t="s">
        <v>512</v>
      </c>
      <c r="H24" s="189">
        <v>1</v>
      </c>
      <c r="I24" s="51">
        <v>45824</v>
      </c>
      <c r="J24" s="431"/>
      <c r="K24" s="92"/>
      <c r="L24" s="431"/>
      <c r="M24" s="434"/>
      <c r="N24" s="189"/>
      <c r="O24" s="434"/>
      <c r="P24" s="189"/>
      <c r="Q24" s="434"/>
      <c r="R24" s="434"/>
      <c r="S24" s="434"/>
      <c r="T24" s="447" t="s">
        <v>380</v>
      </c>
      <c r="U24" s="24"/>
    </row>
    <row r="25" ht="39" customHeight="1">
      <c r="A25" s="53">
        <v>45901</v>
      </c>
      <c r="B25" s="485"/>
      <c r="C25" s="435" t="s">
        <v>635</v>
      </c>
      <c r="D25" s="434" t="s">
        <v>297</v>
      </c>
      <c r="E25" s="51" t="s">
        <v>1079</v>
      </c>
      <c r="F25" s="434" t="s">
        <v>1080</v>
      </c>
      <c r="G25" s="434"/>
      <c r="H25" s="189"/>
      <c r="I25" s="51"/>
      <c r="J25" s="431"/>
      <c r="K25" s="92"/>
      <c r="L25" s="431"/>
      <c r="M25" s="434"/>
      <c r="N25" s="189"/>
      <c r="O25" s="434"/>
      <c r="P25" s="189"/>
      <c r="Q25" s="434"/>
      <c r="R25" s="434"/>
      <c r="S25" s="434" t="s">
        <v>1225</v>
      </c>
      <c r="T25" s="23" t="s">
        <v>337</v>
      </c>
      <c r="U25" s="24"/>
    </row>
    <row r="26" s="191" customFormat="1" ht="51.75" customHeight="1">
      <c r="A26" s="53">
        <v>45658</v>
      </c>
      <c r="B26" s="459" t="s">
        <v>85</v>
      </c>
      <c r="C26" s="486" t="s">
        <v>400</v>
      </c>
      <c r="D26" s="440" t="s">
        <v>302</v>
      </c>
      <c r="E26" s="51">
        <v>45682</v>
      </c>
      <c r="F26" s="440">
        <v>2024</v>
      </c>
      <c r="G26" s="96"/>
      <c r="H26" s="190"/>
      <c r="I26" s="96"/>
      <c r="J26" s="440" t="s">
        <v>534</v>
      </c>
      <c r="K26" s="44">
        <v>1</v>
      </c>
      <c r="L26" s="27">
        <v>45682</v>
      </c>
      <c r="M26" s="96"/>
      <c r="N26" s="190"/>
      <c r="O26" s="96"/>
      <c r="P26" s="190"/>
      <c r="Q26" s="96"/>
      <c r="R26" s="96"/>
      <c r="S26" s="27"/>
      <c r="T26" s="144" t="s">
        <v>533</v>
      </c>
      <c r="U26" s="135"/>
    </row>
    <row r="27" s="191" customFormat="1" ht="34.5" customHeight="1">
      <c r="A27" s="58">
        <v>45658</v>
      </c>
      <c r="B27" s="460"/>
      <c r="C27" s="484"/>
      <c r="D27" s="430" t="s">
        <v>302</v>
      </c>
      <c r="E27" s="54">
        <v>45672</v>
      </c>
      <c r="F27" s="430">
        <v>2024</v>
      </c>
      <c r="G27" s="56"/>
      <c r="H27" s="192"/>
      <c r="I27" s="56"/>
      <c r="J27" s="430" t="s">
        <v>535</v>
      </c>
      <c r="K27" s="193">
        <v>1</v>
      </c>
      <c r="L27" s="54">
        <v>45703</v>
      </c>
      <c r="M27" s="56"/>
      <c r="N27" s="192"/>
      <c r="O27" s="56"/>
      <c r="P27" s="192"/>
      <c r="Q27" s="56"/>
      <c r="R27" s="56"/>
      <c r="S27" s="54"/>
      <c r="T27" s="194" t="s">
        <v>337</v>
      </c>
      <c r="U27" s="195"/>
    </row>
    <row r="28" s="191" customFormat="1" ht="34.5" customHeight="1">
      <c r="A28" s="58">
        <v>45717</v>
      </c>
      <c r="B28" s="484"/>
      <c r="C28" s="485"/>
      <c r="D28" s="430" t="s">
        <v>302</v>
      </c>
      <c r="E28" s="54">
        <v>45730</v>
      </c>
      <c r="F28" s="430">
        <v>2024</v>
      </c>
      <c r="G28" s="54"/>
      <c r="H28" s="196"/>
      <c r="I28" s="54"/>
      <c r="J28" s="54">
        <v>45730</v>
      </c>
      <c r="K28" s="196">
        <v>1</v>
      </c>
      <c r="L28" s="54" t="s">
        <v>336</v>
      </c>
      <c r="M28" s="56"/>
      <c r="N28" s="192"/>
      <c r="O28" s="56"/>
      <c r="P28" s="192"/>
      <c r="Q28" s="56"/>
      <c r="R28" s="56"/>
      <c r="S28" s="54"/>
      <c r="T28" s="194" t="s">
        <v>398</v>
      </c>
      <c r="U28" s="195"/>
    </row>
    <row r="29" s="191" customFormat="1" ht="51.75" customHeight="1">
      <c r="A29" s="58">
        <v>45778</v>
      </c>
      <c r="B29" s="485"/>
      <c r="C29" s="396" t="s">
        <v>266</v>
      </c>
      <c r="D29" s="430" t="s">
        <v>297</v>
      </c>
      <c r="E29" s="54">
        <v>45805</v>
      </c>
      <c r="F29" s="430" t="s">
        <v>318</v>
      </c>
      <c r="G29" s="54"/>
      <c r="H29" s="196"/>
      <c r="I29" s="54"/>
      <c r="J29" s="54"/>
      <c r="K29" s="196"/>
      <c r="L29" s="54"/>
      <c r="M29" s="56"/>
      <c r="N29" s="192"/>
      <c r="O29" s="56"/>
      <c r="P29" s="192"/>
      <c r="Q29" s="56"/>
      <c r="R29" s="56"/>
      <c r="S29" s="54" t="s">
        <v>877</v>
      </c>
      <c r="T29" s="194" t="s">
        <v>308</v>
      </c>
      <c r="U29" s="195"/>
    </row>
    <row r="30" s="191" customFormat="1" ht="31.5" customHeight="1">
      <c r="A30" s="53">
        <v>45689</v>
      </c>
      <c r="B30" s="459" t="s">
        <v>61</v>
      </c>
      <c r="C30" s="371" t="s">
        <v>320</v>
      </c>
      <c r="D30" s="430" t="s">
        <v>302</v>
      </c>
      <c r="E30" s="54">
        <v>45691</v>
      </c>
      <c r="F30" s="430">
        <v>2024</v>
      </c>
      <c r="G30" s="54"/>
      <c r="H30" s="196"/>
      <c r="I30" s="54"/>
      <c r="J30" s="430" t="s">
        <v>842</v>
      </c>
      <c r="K30" s="196">
        <v>1</v>
      </c>
      <c r="L30" s="54">
        <v>45720</v>
      </c>
      <c r="M30" s="56"/>
      <c r="N30" s="192"/>
      <c r="O30" s="56"/>
      <c r="P30" s="192"/>
      <c r="Q30" s="56"/>
      <c r="R30" s="56"/>
      <c r="S30" s="54"/>
      <c r="T30" s="194" t="s">
        <v>337</v>
      </c>
      <c r="U30" s="195"/>
    </row>
    <row r="31" s="191" customFormat="1" ht="33.75" customHeight="1">
      <c r="A31" s="53">
        <v>45717</v>
      </c>
      <c r="B31" s="460"/>
      <c r="C31" s="371" t="s">
        <v>369</v>
      </c>
      <c r="D31" s="430" t="s">
        <v>333</v>
      </c>
      <c r="E31" s="54"/>
      <c r="F31" s="430" t="s">
        <v>370</v>
      </c>
      <c r="G31" s="54"/>
      <c r="H31" s="196"/>
      <c r="I31" s="54"/>
      <c r="J31" s="430"/>
      <c r="K31" s="196"/>
      <c r="L31" s="54"/>
      <c r="M31" s="56"/>
      <c r="N31" s="192"/>
      <c r="O31" s="56"/>
      <c r="P31" s="192"/>
      <c r="Q31" s="56"/>
      <c r="R31" s="56"/>
      <c r="S31" s="54"/>
      <c r="T31" s="194"/>
      <c r="U31" s="195" t="s">
        <v>371</v>
      </c>
    </row>
    <row r="32" s="198" customFormat="1" ht="48.75" customHeight="1">
      <c r="A32" s="58">
        <v>45717</v>
      </c>
      <c r="B32" s="484"/>
      <c r="C32" s="372" t="s">
        <v>320</v>
      </c>
      <c r="D32" s="430" t="s">
        <v>302</v>
      </c>
      <c r="E32" s="54">
        <v>45737</v>
      </c>
      <c r="F32" s="430">
        <v>2024</v>
      </c>
      <c r="G32" s="54"/>
      <c r="H32" s="196"/>
      <c r="I32" s="54"/>
      <c r="J32" s="430" t="s">
        <v>589</v>
      </c>
      <c r="K32" s="196">
        <v>1</v>
      </c>
      <c r="L32" s="54" t="s">
        <v>336</v>
      </c>
      <c r="M32" s="56"/>
      <c r="N32" s="192"/>
      <c r="O32" s="56"/>
      <c r="P32" s="192"/>
      <c r="Q32" s="56"/>
      <c r="R32" s="56"/>
      <c r="S32" s="430"/>
      <c r="T32" s="433" t="s">
        <v>337</v>
      </c>
      <c r="U32" s="195"/>
    </row>
    <row r="33" s="198" customFormat="1" ht="48.75" customHeight="1">
      <c r="A33" s="58">
        <v>45748</v>
      </c>
      <c r="B33" s="484"/>
      <c r="C33" s="372" t="s">
        <v>369</v>
      </c>
      <c r="D33" s="234" t="s">
        <v>302</v>
      </c>
      <c r="E33" s="377">
        <v>45763</v>
      </c>
      <c r="F33" s="430" t="s">
        <v>370</v>
      </c>
      <c r="G33" s="27"/>
      <c r="H33" s="196"/>
      <c r="I33" s="378"/>
      <c r="J33" s="430"/>
      <c r="K33" s="379"/>
      <c r="L33" s="54"/>
      <c r="M33" s="96"/>
      <c r="N33" s="190"/>
      <c r="O33" s="96"/>
      <c r="P33" s="190"/>
      <c r="Q33" s="96"/>
      <c r="R33" s="56"/>
      <c r="S33" s="234"/>
      <c r="T33" s="433"/>
      <c r="U33" s="380" t="s">
        <v>679</v>
      </c>
    </row>
    <row r="34" s="198" customFormat="1" ht="48.75" customHeight="1">
      <c r="A34" s="58">
        <v>45809</v>
      </c>
      <c r="B34" s="484"/>
      <c r="C34" s="430" t="s">
        <v>288</v>
      </c>
      <c r="D34" s="234" t="s">
        <v>302</v>
      </c>
      <c r="E34" s="377">
        <v>45826</v>
      </c>
      <c r="F34" s="430">
        <v>2025</v>
      </c>
      <c r="G34" s="27" t="s">
        <v>721</v>
      </c>
      <c r="H34" s="196">
        <v>1</v>
      </c>
      <c r="I34" s="378">
        <v>45831</v>
      </c>
      <c r="J34" s="430"/>
      <c r="K34" s="379"/>
      <c r="L34" s="54"/>
      <c r="M34" s="440"/>
      <c r="N34" s="95"/>
      <c r="O34" s="440"/>
      <c r="P34" s="95"/>
      <c r="Q34" s="27"/>
      <c r="R34" s="430"/>
      <c r="S34" s="234"/>
      <c r="T34" s="433" t="s">
        <v>298</v>
      </c>
      <c r="U34" s="380"/>
    </row>
    <row r="35" s="198" customFormat="1" ht="48.75" customHeight="1">
      <c r="A35" s="58">
        <v>45809</v>
      </c>
      <c r="B35" s="484"/>
      <c r="C35" s="440" t="s">
        <v>320</v>
      </c>
      <c r="D35" s="440" t="s">
        <v>302</v>
      </c>
      <c r="E35" s="27" t="s">
        <v>773</v>
      </c>
      <c r="F35" s="440">
        <v>2025</v>
      </c>
      <c r="G35" s="27"/>
      <c r="H35" s="95"/>
      <c r="I35" s="27"/>
      <c r="J35" s="440" t="s">
        <v>841</v>
      </c>
      <c r="K35" s="95">
        <v>1</v>
      </c>
      <c r="L35" s="27" t="s">
        <v>336</v>
      </c>
      <c r="M35" s="440" t="s">
        <v>843</v>
      </c>
      <c r="N35" s="95">
        <v>1</v>
      </c>
      <c r="O35" s="440">
        <v>500</v>
      </c>
      <c r="P35" s="95">
        <v>500</v>
      </c>
      <c r="Q35" s="20">
        <v>45859</v>
      </c>
      <c r="R35" s="96"/>
      <c r="S35" s="440"/>
      <c r="T35" s="447" t="s">
        <v>844</v>
      </c>
      <c r="U35" s="418" t="s">
        <v>774</v>
      </c>
    </row>
    <row r="36" s="198" customFormat="1" ht="48.75" customHeight="1">
      <c r="A36" s="58">
        <v>45839</v>
      </c>
      <c r="B36" s="484"/>
      <c r="C36" s="439" t="s">
        <v>266</v>
      </c>
      <c r="D36" s="156" t="s">
        <v>1274</v>
      </c>
      <c r="E36" s="413" t="s">
        <v>1273</v>
      </c>
      <c r="F36" s="439">
        <v>2025</v>
      </c>
      <c r="G36" s="414"/>
      <c r="H36" s="415"/>
      <c r="I36" s="158"/>
      <c r="J36" s="439"/>
      <c r="K36" s="416"/>
      <c r="L36" s="414"/>
      <c r="M36" s="439" t="s">
        <v>1272</v>
      </c>
      <c r="N36" s="415">
        <v>1</v>
      </c>
      <c r="O36" s="439">
        <v>300</v>
      </c>
      <c r="P36" s="415">
        <v>300</v>
      </c>
      <c r="Q36" s="414">
        <v>45870</v>
      </c>
      <c r="R36" s="439"/>
      <c r="S36" s="158"/>
      <c r="T36" s="435" t="s">
        <v>1275</v>
      </c>
      <c r="U36" s="417"/>
    </row>
    <row r="37" s="198" customFormat="1" ht="63.75" customHeight="1">
      <c r="A37" s="62">
        <v>45870</v>
      </c>
      <c r="B37" s="461"/>
      <c r="C37" s="63" t="s">
        <v>320</v>
      </c>
      <c r="D37" s="63" t="s">
        <v>333</v>
      </c>
      <c r="E37" s="64">
        <v>45894</v>
      </c>
      <c r="F37" s="63">
        <v>2025</v>
      </c>
      <c r="G37" s="64"/>
      <c r="H37" s="197"/>
      <c r="I37" s="64"/>
      <c r="J37" s="63"/>
      <c r="K37" s="197"/>
      <c r="L37" s="64"/>
      <c r="M37" s="63"/>
      <c r="N37" s="197"/>
      <c r="O37" s="63"/>
      <c r="P37" s="197"/>
      <c r="Q37" s="47"/>
      <c r="R37" s="65"/>
      <c r="S37" s="63"/>
      <c r="T37" s="46" t="s">
        <v>352</v>
      </c>
      <c r="U37" s="383"/>
    </row>
    <row r="38" s="191" customFormat="1" ht="21" customHeight="1">
      <c r="A38" s="110"/>
      <c r="B38" s="199"/>
      <c r="C38" s="111"/>
      <c r="D38" s="111"/>
      <c r="E38" s="114"/>
      <c r="F38" s="200"/>
      <c r="G38" s="114"/>
      <c r="H38" s="112"/>
      <c r="I38" s="114"/>
      <c r="J38" s="200"/>
      <c r="K38" s="201"/>
      <c r="L38" s="202"/>
      <c r="M38" s="203"/>
      <c r="N38" s="204"/>
      <c r="O38" s="203"/>
      <c r="P38" s="204"/>
      <c r="Q38" s="203"/>
      <c r="R38" s="203"/>
      <c r="S38" s="200"/>
      <c r="T38" s="205"/>
      <c r="U38" s="205"/>
    </row>
    <row r="39" s="121" customFormat="1" ht="12.75" customHeight="1">
      <c r="A39" s="110"/>
      <c r="B39" s="199"/>
      <c r="C39" s="111"/>
      <c r="D39" s="111"/>
      <c r="E39" s="114"/>
      <c r="F39" s="111"/>
      <c r="G39" s="114"/>
      <c r="H39" s="112">
        <f>SUM(H7:H37)</f>
        <v>5</v>
      </c>
      <c r="I39" s="112"/>
      <c r="J39" s="112"/>
      <c r="K39" s="112">
        <f>SUM(K7:K37)</f>
        <v>7</v>
      </c>
      <c r="L39" s="112"/>
      <c r="M39" s="112"/>
      <c r="N39" s="112">
        <f>SUM(N7:N37)</f>
        <v>2</v>
      </c>
      <c r="O39" s="112"/>
      <c r="P39" s="112">
        <f>SUM(P7:P37)</f>
        <v>800</v>
      </c>
      <c r="Q39" s="111"/>
      <c r="R39" s="111"/>
      <c r="S39" s="111"/>
      <c r="T39" s="111"/>
      <c r="U39" s="111"/>
    </row>
    <row r="41">
      <c r="A41" s="164"/>
      <c r="B41" s="164"/>
      <c r="C41" s="164"/>
      <c r="D41" s="164"/>
      <c r="E41" s="164"/>
      <c r="F41" s="164"/>
      <c r="G41" s="164"/>
      <c r="H41" s="206"/>
      <c r="I41" s="164"/>
      <c r="J41" s="164"/>
      <c r="K41" s="206"/>
      <c r="L41" s="164"/>
      <c r="M41" s="164"/>
      <c r="N41" s="206"/>
      <c r="O41" s="164"/>
      <c r="P41" s="206"/>
      <c r="Q41" s="164"/>
      <c r="R41" s="164"/>
      <c r="S41" s="164"/>
      <c r="T41" s="164"/>
      <c r="U41" s="6"/>
    </row>
    <row r="42">
      <c r="A42" s="164"/>
      <c r="B42" s="164"/>
      <c r="C42" s="164"/>
      <c r="D42" s="164"/>
      <c r="E42" s="164"/>
      <c r="F42" s="164"/>
      <c r="G42" s="164"/>
      <c r="H42" s="206"/>
      <c r="I42" s="164"/>
      <c r="J42" s="164"/>
      <c r="K42" s="206"/>
      <c r="L42" s="164"/>
      <c r="M42" s="164"/>
      <c r="N42" s="206"/>
      <c r="O42" s="164"/>
      <c r="P42" s="206"/>
      <c r="Q42" s="164"/>
      <c r="R42" s="164"/>
      <c r="S42" s="164"/>
      <c r="T42" s="164"/>
      <c r="U42" s="6"/>
    </row>
    <row r="43">
      <c r="A43" s="164"/>
      <c r="B43" s="164"/>
      <c r="C43" s="164"/>
      <c r="D43" s="164"/>
      <c r="E43" s="164"/>
      <c r="F43" s="164"/>
      <c r="G43" s="164"/>
      <c r="H43" s="206"/>
      <c r="I43" s="164"/>
      <c r="J43" s="164"/>
      <c r="K43" s="206"/>
      <c r="L43" s="164"/>
      <c r="M43" s="164"/>
      <c r="N43" s="206"/>
      <c r="O43" s="164"/>
      <c r="P43" s="206"/>
      <c r="Q43" s="164"/>
      <c r="R43" s="164"/>
      <c r="S43" s="164"/>
      <c r="T43" s="164"/>
      <c r="U43" s="6"/>
    </row>
    <row r="44">
      <c r="A44" s="164"/>
      <c r="B44" s="164"/>
      <c r="C44" s="164"/>
      <c r="D44" s="164"/>
      <c r="E44" s="164"/>
      <c r="F44" s="164"/>
      <c r="G44" s="164"/>
      <c r="H44" s="206"/>
      <c r="I44" s="164"/>
      <c r="J44" s="164"/>
      <c r="K44" s="206"/>
      <c r="L44" s="164"/>
      <c r="M44" s="164"/>
      <c r="N44" s="206"/>
      <c r="O44" s="164"/>
      <c r="P44" s="206"/>
      <c r="Q44" s="164"/>
      <c r="R44" s="164"/>
      <c r="S44" s="164"/>
      <c r="T44" s="164"/>
      <c r="U44" s="6"/>
    </row>
    <row r="45">
      <c r="A45" s="164"/>
      <c r="B45" s="164"/>
      <c r="C45" s="164"/>
      <c r="D45" s="164"/>
      <c r="E45" s="164"/>
      <c r="F45" s="164"/>
      <c r="G45" s="164"/>
      <c r="H45" s="206"/>
      <c r="I45" s="164"/>
      <c r="J45" s="164"/>
      <c r="K45" s="206"/>
      <c r="L45" s="164"/>
      <c r="M45" s="164"/>
      <c r="N45" s="206"/>
      <c r="O45" s="164"/>
      <c r="P45" s="206"/>
      <c r="Q45" s="164"/>
      <c r="R45" s="164"/>
      <c r="S45" s="164"/>
      <c r="T45" s="164"/>
      <c r="U45" s="6"/>
    </row>
    <row r="46">
      <c r="A46" s="164"/>
      <c r="B46" s="164"/>
      <c r="C46" s="164"/>
      <c r="D46" s="164"/>
      <c r="E46" s="164"/>
      <c r="F46" s="164"/>
      <c r="G46" s="164"/>
      <c r="H46" s="206"/>
      <c r="I46" s="164"/>
      <c r="J46" s="164"/>
      <c r="K46" s="206"/>
      <c r="L46" s="164"/>
      <c r="M46" s="164"/>
      <c r="N46" s="206"/>
      <c r="O46" s="164"/>
      <c r="P46" s="206"/>
      <c r="Q46" s="164"/>
      <c r="R46" s="164"/>
      <c r="S46" s="164"/>
      <c r="T46" s="164"/>
      <c r="U46" s="6"/>
    </row>
    <row r="47">
      <c r="A47" s="164"/>
      <c r="B47" s="164"/>
      <c r="C47" s="164"/>
      <c r="D47" s="164"/>
      <c r="E47" s="164"/>
      <c r="F47" s="164"/>
      <c r="G47" s="164"/>
      <c r="H47" s="206"/>
      <c r="I47" s="164"/>
      <c r="J47" s="164"/>
      <c r="K47" s="206"/>
      <c r="L47" s="164"/>
      <c r="M47" s="164"/>
      <c r="N47" s="206"/>
      <c r="O47" s="164"/>
      <c r="P47" s="206"/>
      <c r="Q47" s="164"/>
      <c r="R47" s="164"/>
      <c r="S47" s="164"/>
      <c r="T47" s="164"/>
      <c r="U47" s="6"/>
    </row>
    <row r="48">
      <c r="A48" s="164"/>
      <c r="B48" s="164"/>
      <c r="C48" s="164"/>
      <c r="D48" s="164"/>
      <c r="E48" s="164"/>
      <c r="F48" s="164"/>
      <c r="G48" s="164"/>
      <c r="H48" s="206"/>
      <c r="I48" s="164"/>
      <c r="J48" s="164"/>
      <c r="K48" s="206"/>
      <c r="L48" s="164"/>
      <c r="M48" s="164"/>
      <c r="N48" s="206"/>
      <c r="O48" s="164"/>
      <c r="P48" s="206"/>
      <c r="Q48" s="164"/>
      <c r="R48" s="164"/>
      <c r="S48" s="164"/>
      <c r="T48" s="164"/>
      <c r="U48" s="6"/>
    </row>
    <row r="49">
      <c r="A49" s="164"/>
      <c r="B49" s="164"/>
      <c r="C49" s="164"/>
      <c r="D49" s="164"/>
      <c r="E49" s="164"/>
      <c r="F49" s="164"/>
      <c r="G49" s="164"/>
      <c r="H49" s="206"/>
      <c r="I49" s="164"/>
      <c r="J49" s="164"/>
      <c r="K49" s="206"/>
      <c r="L49" s="164"/>
      <c r="M49" s="164"/>
      <c r="N49" s="206"/>
      <c r="O49" s="164"/>
      <c r="P49" s="206"/>
      <c r="Q49" s="164"/>
      <c r="R49" s="164"/>
      <c r="S49" s="164"/>
      <c r="T49" s="164"/>
      <c r="U49" s="6"/>
    </row>
    <row r="50">
      <c r="A50" s="164"/>
      <c r="B50" s="164"/>
      <c r="C50" s="164"/>
      <c r="D50" s="164"/>
      <c r="E50" s="164"/>
      <c r="F50" s="164"/>
      <c r="G50" s="164"/>
      <c r="H50" s="206"/>
      <c r="I50" s="164"/>
      <c r="J50" s="164"/>
      <c r="K50" s="206"/>
      <c r="L50" s="164"/>
      <c r="M50" s="164"/>
      <c r="N50" s="206"/>
      <c r="O50" s="164"/>
      <c r="P50" s="206"/>
      <c r="Q50" s="164"/>
      <c r="R50" s="164"/>
      <c r="S50" s="164"/>
      <c r="T50" s="164"/>
      <c r="U50" s="6"/>
    </row>
    <row r="51">
      <c r="A51" s="164"/>
      <c r="B51" s="164"/>
      <c r="C51" s="164"/>
      <c r="D51" s="164"/>
      <c r="E51" s="164"/>
      <c r="F51" s="164"/>
      <c r="G51" s="164"/>
      <c r="H51" s="206"/>
      <c r="I51" s="164"/>
      <c r="J51" s="164"/>
      <c r="K51" s="206"/>
      <c r="L51" s="164"/>
      <c r="M51" s="164"/>
      <c r="N51" s="206"/>
      <c r="O51" s="164"/>
      <c r="P51" s="206"/>
      <c r="Q51" s="164"/>
      <c r="R51" s="164"/>
      <c r="S51" s="164"/>
      <c r="T51" s="164"/>
      <c r="U51" s="6"/>
    </row>
    <row r="52">
      <c r="A52" s="164"/>
      <c r="B52" s="164"/>
      <c r="C52" s="164"/>
      <c r="D52" s="164"/>
      <c r="E52" s="164"/>
      <c r="F52" s="164"/>
      <c r="G52" s="164"/>
      <c r="H52" s="206"/>
      <c r="I52" s="164"/>
      <c r="J52" s="164"/>
      <c r="K52" s="206"/>
      <c r="L52" s="164"/>
      <c r="M52" s="164"/>
      <c r="N52" s="206"/>
      <c r="O52" s="164"/>
      <c r="P52" s="206"/>
      <c r="Q52" s="164"/>
      <c r="R52" s="164"/>
      <c r="S52" s="164"/>
      <c r="T52" s="164"/>
      <c r="U52" s="6"/>
    </row>
    <row r="53">
      <c r="A53" s="164"/>
      <c r="B53" s="164"/>
      <c r="C53" s="164"/>
      <c r="D53" s="164"/>
      <c r="E53" s="164"/>
      <c r="F53" s="164"/>
      <c r="G53" s="164"/>
      <c r="H53" s="206"/>
      <c r="I53" s="164"/>
      <c r="J53" s="164"/>
      <c r="K53" s="206"/>
      <c r="L53" s="164"/>
      <c r="M53" s="164"/>
      <c r="N53" s="206"/>
      <c r="O53" s="164"/>
      <c r="P53" s="206"/>
      <c r="Q53" s="164"/>
      <c r="R53" s="164"/>
      <c r="S53" s="164"/>
      <c r="T53" s="164"/>
      <c r="U53" s="6"/>
    </row>
    <row r="54">
      <c r="A54" s="164"/>
      <c r="B54" s="164"/>
      <c r="C54" s="164"/>
      <c r="D54" s="164"/>
      <c r="E54" s="164"/>
      <c r="F54" s="164"/>
      <c r="G54" s="164"/>
      <c r="H54" s="206"/>
      <c r="I54" s="164"/>
      <c r="J54" s="164"/>
      <c r="K54" s="206"/>
      <c r="L54" s="164"/>
      <c r="M54" s="164"/>
      <c r="N54" s="206"/>
      <c r="O54" s="164"/>
      <c r="P54" s="206"/>
      <c r="Q54" s="164"/>
      <c r="R54" s="164"/>
      <c r="S54" s="164"/>
      <c r="T54" s="164"/>
      <c r="U54" s="6"/>
    </row>
    <row r="55">
      <c r="A55" s="164"/>
      <c r="B55" s="164"/>
      <c r="C55" s="164"/>
      <c r="D55" s="164"/>
      <c r="E55" s="164"/>
      <c r="F55" s="164"/>
      <c r="G55" s="164"/>
      <c r="H55" s="206"/>
      <c r="I55" s="164"/>
      <c r="J55" s="164"/>
      <c r="K55" s="206"/>
      <c r="L55" s="164"/>
      <c r="M55" s="164"/>
      <c r="N55" s="206"/>
      <c r="O55" s="164"/>
      <c r="P55" s="206"/>
      <c r="Q55" s="164"/>
      <c r="R55" s="164"/>
      <c r="S55" s="164"/>
      <c r="T55" s="164"/>
      <c r="U55" s="6"/>
    </row>
    <row r="56">
      <c r="A56" s="164"/>
      <c r="B56" s="164"/>
      <c r="C56" s="164"/>
      <c r="D56" s="164"/>
      <c r="E56" s="164"/>
      <c r="F56" s="164"/>
      <c r="G56" s="164"/>
      <c r="H56" s="206"/>
      <c r="I56" s="164"/>
      <c r="J56" s="164"/>
      <c r="K56" s="206"/>
      <c r="L56" s="164"/>
      <c r="M56" s="164"/>
      <c r="N56" s="206"/>
      <c r="O56" s="164"/>
      <c r="P56" s="206"/>
      <c r="Q56" s="164"/>
      <c r="R56" s="164"/>
      <c r="S56" s="164"/>
      <c r="T56" s="164"/>
      <c r="U56" s="6"/>
    </row>
    <row r="57">
      <c r="A57" s="164"/>
      <c r="B57" s="164"/>
      <c r="C57" s="164"/>
      <c r="D57" s="164"/>
      <c r="E57" s="164"/>
      <c r="F57" s="164"/>
      <c r="G57" s="164"/>
      <c r="H57" s="206"/>
      <c r="I57" s="164"/>
      <c r="J57" s="164"/>
      <c r="K57" s="206"/>
      <c r="L57" s="164"/>
      <c r="M57" s="164"/>
      <c r="N57" s="206"/>
      <c r="O57" s="164"/>
      <c r="P57" s="206"/>
      <c r="Q57" s="164"/>
      <c r="R57" s="164"/>
      <c r="S57" s="164"/>
      <c r="T57" s="164"/>
      <c r="U57" s="6"/>
    </row>
    <row r="58">
      <c r="A58" s="164"/>
      <c r="B58" s="164"/>
      <c r="C58" s="164"/>
      <c r="D58" s="164"/>
      <c r="E58" s="164"/>
      <c r="F58" s="164"/>
      <c r="G58" s="164"/>
      <c r="H58" s="206"/>
      <c r="I58" s="164"/>
      <c r="J58" s="164"/>
      <c r="K58" s="206"/>
      <c r="L58" s="164"/>
      <c r="M58" s="164"/>
      <c r="N58" s="206"/>
      <c r="O58" s="164"/>
      <c r="P58" s="206"/>
      <c r="Q58" s="164"/>
      <c r="R58" s="164"/>
      <c r="S58" s="164"/>
      <c r="T58" s="164"/>
      <c r="U58" s="6"/>
    </row>
    <row r="59">
      <c r="A59" s="164"/>
      <c r="B59" s="164"/>
      <c r="C59" s="164"/>
      <c r="D59" s="164"/>
      <c r="E59" s="164"/>
      <c r="F59" s="164"/>
      <c r="G59" s="164"/>
      <c r="H59" s="206"/>
      <c r="I59" s="164"/>
      <c r="J59" s="164"/>
      <c r="K59" s="206"/>
      <c r="L59" s="164"/>
      <c r="M59" s="164"/>
      <c r="N59" s="206"/>
      <c r="O59" s="164"/>
      <c r="P59" s="206"/>
      <c r="Q59" s="164"/>
      <c r="R59" s="164"/>
      <c r="S59" s="164"/>
      <c r="T59" s="164"/>
      <c r="U59" s="6"/>
    </row>
    <row r="60">
      <c r="A60" s="164"/>
      <c r="B60" s="164"/>
      <c r="C60" s="164"/>
      <c r="D60" s="164"/>
      <c r="E60" s="164"/>
      <c r="F60" s="164"/>
      <c r="G60" s="164"/>
      <c r="H60" s="206"/>
      <c r="I60" s="164"/>
      <c r="J60" s="164"/>
      <c r="K60" s="206"/>
      <c r="L60" s="164"/>
      <c r="M60" s="164"/>
      <c r="N60" s="206"/>
      <c r="O60" s="164"/>
      <c r="P60" s="206"/>
      <c r="Q60" s="164"/>
      <c r="R60" s="164"/>
      <c r="S60" s="164"/>
      <c r="T60" s="164"/>
      <c r="U60" s="6"/>
    </row>
    <row r="61">
      <c r="A61" s="164"/>
      <c r="B61" s="164"/>
      <c r="C61" s="164"/>
      <c r="D61" s="164"/>
      <c r="E61" s="164"/>
      <c r="F61" s="164"/>
      <c r="G61" s="164"/>
      <c r="H61" s="206"/>
      <c r="I61" s="164"/>
      <c r="J61" s="164"/>
      <c r="K61" s="206"/>
      <c r="L61" s="164"/>
      <c r="M61" s="164"/>
      <c r="N61" s="206"/>
      <c r="O61" s="164"/>
      <c r="P61" s="206"/>
      <c r="Q61" s="164"/>
      <c r="R61" s="164"/>
      <c r="S61" s="164"/>
      <c r="T61" s="164"/>
      <c r="U61" s="6"/>
    </row>
    <row r="62">
      <c r="A62" s="164"/>
      <c r="B62" s="164"/>
      <c r="C62" s="164"/>
      <c r="D62" s="164"/>
      <c r="E62" s="164"/>
      <c r="F62" s="164"/>
      <c r="G62" s="164"/>
      <c r="H62" s="206"/>
      <c r="I62" s="164"/>
      <c r="J62" s="164"/>
      <c r="K62" s="206"/>
      <c r="L62" s="164"/>
      <c r="M62" s="164"/>
      <c r="N62" s="206"/>
      <c r="O62" s="164"/>
      <c r="P62" s="206"/>
      <c r="Q62" s="164"/>
      <c r="R62" s="164"/>
      <c r="S62" s="164"/>
      <c r="T62" s="164"/>
      <c r="U62" s="6"/>
    </row>
    <row r="63">
      <c r="A63" s="164"/>
      <c r="B63" s="164"/>
      <c r="C63" s="164"/>
      <c r="D63" s="164"/>
      <c r="E63" s="164"/>
      <c r="F63" s="164"/>
      <c r="G63" s="164"/>
      <c r="H63" s="206"/>
      <c r="I63" s="164"/>
      <c r="J63" s="164"/>
      <c r="K63" s="206"/>
      <c r="L63" s="164"/>
      <c r="M63" s="164"/>
      <c r="N63" s="206"/>
      <c r="O63" s="164"/>
      <c r="P63" s="206"/>
      <c r="Q63" s="164"/>
      <c r="R63" s="164"/>
      <c r="S63" s="164"/>
      <c r="T63" s="164"/>
      <c r="U63" s="6"/>
    </row>
    <row r="64">
      <c r="A64" s="164"/>
      <c r="B64" s="164"/>
      <c r="C64" s="164"/>
      <c r="D64" s="164"/>
      <c r="E64" s="164"/>
      <c r="F64" s="164"/>
      <c r="G64" s="164"/>
      <c r="H64" s="206"/>
      <c r="I64" s="164"/>
      <c r="J64" s="164"/>
      <c r="K64" s="206"/>
      <c r="L64" s="164"/>
      <c r="M64" s="164"/>
      <c r="N64" s="206"/>
      <c r="O64" s="164"/>
      <c r="P64" s="206"/>
      <c r="Q64" s="164"/>
      <c r="R64" s="164"/>
      <c r="S64" s="164"/>
      <c r="T64" s="164"/>
      <c r="U64" s="6"/>
    </row>
    <row r="65">
      <c r="A65" s="164"/>
      <c r="B65" s="164"/>
      <c r="C65" s="164"/>
      <c r="D65" s="164"/>
      <c r="E65" s="164"/>
      <c r="F65" s="164"/>
      <c r="G65" s="164"/>
      <c r="H65" s="206"/>
      <c r="I65" s="164"/>
      <c r="J65" s="164"/>
      <c r="K65" s="206"/>
      <c r="L65" s="164"/>
      <c r="M65" s="164"/>
      <c r="N65" s="206"/>
      <c r="O65" s="164"/>
      <c r="P65" s="206"/>
      <c r="Q65" s="164"/>
      <c r="R65" s="164"/>
      <c r="S65" s="164"/>
      <c r="T65" s="164"/>
      <c r="U65" s="6"/>
    </row>
    <row r="66">
      <c r="A66" s="164"/>
      <c r="B66" s="164"/>
      <c r="C66" s="164"/>
      <c r="D66" s="164"/>
      <c r="E66" s="164"/>
      <c r="F66" s="164"/>
      <c r="G66" s="164"/>
      <c r="H66" s="206"/>
      <c r="I66" s="164"/>
      <c r="J66" s="164"/>
      <c r="K66" s="206"/>
      <c r="L66" s="164"/>
      <c r="M66" s="164"/>
      <c r="N66" s="206"/>
      <c r="O66" s="164"/>
      <c r="P66" s="206"/>
      <c r="Q66" s="164"/>
      <c r="R66" s="164"/>
      <c r="S66" s="164"/>
      <c r="T66" s="164"/>
      <c r="U66" s="6"/>
    </row>
    <row r="67">
      <c r="A67" s="164"/>
      <c r="B67" s="164"/>
      <c r="C67" s="164"/>
      <c r="D67" s="164"/>
      <c r="E67" s="164"/>
      <c r="F67" s="164"/>
      <c r="G67" s="164"/>
      <c r="H67" s="206"/>
      <c r="I67" s="164"/>
      <c r="J67" s="164"/>
      <c r="K67" s="206"/>
      <c r="L67" s="164"/>
      <c r="M67" s="164"/>
      <c r="N67" s="206"/>
      <c r="O67" s="164"/>
      <c r="P67" s="206"/>
      <c r="Q67" s="164"/>
      <c r="R67" s="164"/>
      <c r="S67" s="164"/>
      <c r="T67" s="164"/>
      <c r="U67" s="6"/>
    </row>
    <row r="68">
      <c r="A68" s="164"/>
      <c r="B68" s="164"/>
      <c r="C68" s="164"/>
      <c r="D68" s="164"/>
      <c r="E68" s="164"/>
      <c r="F68" s="164"/>
      <c r="G68" s="164"/>
      <c r="H68" s="206"/>
      <c r="I68" s="164"/>
      <c r="J68" s="164"/>
      <c r="K68" s="206"/>
      <c r="L68" s="164"/>
      <c r="M68" s="164"/>
      <c r="N68" s="206"/>
      <c r="O68" s="164"/>
      <c r="P68" s="206"/>
      <c r="Q68" s="164"/>
      <c r="R68" s="164"/>
      <c r="S68" s="164"/>
      <c r="T68" s="164"/>
      <c r="U68" s="6"/>
    </row>
    <row r="69">
      <c r="A69" s="164"/>
      <c r="B69" s="164"/>
      <c r="C69" s="164"/>
      <c r="D69" s="164"/>
      <c r="E69" s="164"/>
      <c r="F69" s="164"/>
      <c r="G69" s="164"/>
      <c r="H69" s="206"/>
      <c r="I69" s="164"/>
      <c r="J69" s="164"/>
      <c r="K69" s="206"/>
      <c r="L69" s="164"/>
      <c r="M69" s="164"/>
      <c r="N69" s="206"/>
      <c r="O69" s="164"/>
      <c r="P69" s="206"/>
      <c r="Q69" s="164"/>
      <c r="R69" s="164"/>
      <c r="S69" s="164"/>
      <c r="T69" s="164"/>
      <c r="U69" s="6"/>
    </row>
    <row r="70">
      <c r="A70" s="164"/>
      <c r="B70" s="164"/>
      <c r="C70" s="164"/>
      <c r="D70" s="164"/>
      <c r="E70" s="164"/>
      <c r="F70" s="164"/>
      <c r="G70" s="164"/>
      <c r="H70" s="206"/>
      <c r="I70" s="164"/>
      <c r="J70" s="164"/>
      <c r="K70" s="206"/>
      <c r="L70" s="164"/>
      <c r="M70" s="164"/>
      <c r="N70" s="206"/>
      <c r="O70" s="164"/>
      <c r="P70" s="206"/>
      <c r="Q70" s="164"/>
      <c r="R70" s="164"/>
      <c r="S70" s="164"/>
      <c r="T70" s="164"/>
      <c r="U70" s="6"/>
    </row>
    <row r="71">
      <c r="A71" s="164"/>
      <c r="B71" s="164"/>
      <c r="C71" s="164"/>
      <c r="D71" s="164"/>
      <c r="E71" s="164"/>
      <c r="F71" s="164"/>
      <c r="G71" s="164"/>
      <c r="H71" s="206"/>
      <c r="I71" s="164"/>
      <c r="J71" s="164"/>
      <c r="K71" s="206"/>
      <c r="L71" s="164"/>
      <c r="M71" s="164"/>
      <c r="N71" s="206"/>
      <c r="O71" s="164"/>
      <c r="P71" s="206"/>
      <c r="Q71" s="164"/>
      <c r="R71" s="164"/>
      <c r="S71" s="164"/>
      <c r="T71" s="164"/>
      <c r="U71" s="6"/>
    </row>
    <row r="72">
      <c r="A72" s="164"/>
      <c r="B72" s="164"/>
      <c r="C72" s="164"/>
      <c r="D72" s="164"/>
      <c r="E72" s="164"/>
      <c r="F72" s="164"/>
      <c r="G72" s="164"/>
      <c r="H72" s="206"/>
      <c r="I72" s="164"/>
      <c r="J72" s="164"/>
      <c r="K72" s="206"/>
      <c r="L72" s="164"/>
      <c r="M72" s="164"/>
      <c r="N72" s="206"/>
      <c r="O72" s="164"/>
      <c r="P72" s="206"/>
      <c r="Q72" s="164"/>
      <c r="R72" s="164"/>
      <c r="S72" s="164"/>
      <c r="T72" s="164"/>
      <c r="U72" s="6"/>
    </row>
    <row r="73">
      <c r="A73" s="164"/>
      <c r="B73" s="164"/>
      <c r="C73" s="164"/>
      <c r="D73" s="164"/>
      <c r="E73" s="164"/>
      <c r="F73" s="164"/>
      <c r="G73" s="164"/>
      <c r="H73" s="206"/>
      <c r="I73" s="164"/>
      <c r="J73" s="164"/>
      <c r="K73" s="206"/>
      <c r="L73" s="164"/>
      <c r="M73" s="164"/>
      <c r="N73" s="206"/>
      <c r="O73" s="164"/>
      <c r="P73" s="206"/>
      <c r="Q73" s="164"/>
      <c r="R73" s="164"/>
      <c r="S73" s="164"/>
      <c r="T73" s="164"/>
      <c r="U73" s="6"/>
    </row>
    <row r="74">
      <c r="A74" s="164"/>
      <c r="B74" s="164"/>
      <c r="C74" s="164"/>
      <c r="D74" s="164"/>
      <c r="E74" s="164"/>
      <c r="F74" s="164"/>
      <c r="G74" s="164"/>
      <c r="H74" s="206"/>
      <c r="I74" s="164"/>
      <c r="J74" s="164"/>
      <c r="K74" s="206"/>
      <c r="L74" s="164"/>
      <c r="M74" s="164"/>
      <c r="N74" s="206"/>
      <c r="O74" s="164"/>
      <c r="P74" s="206"/>
      <c r="Q74" s="164"/>
      <c r="R74" s="164"/>
      <c r="S74" s="164"/>
      <c r="T74" s="164"/>
      <c r="U74" s="6"/>
    </row>
    <row r="75">
      <c r="A75" s="164"/>
      <c r="B75" s="164"/>
      <c r="C75" s="164"/>
      <c r="D75" s="164"/>
      <c r="E75" s="164"/>
      <c r="F75" s="164"/>
      <c r="G75" s="164"/>
      <c r="H75" s="206"/>
      <c r="I75" s="164"/>
      <c r="J75" s="164"/>
      <c r="K75" s="206"/>
      <c r="L75" s="164"/>
      <c r="M75" s="164"/>
      <c r="N75" s="206"/>
      <c r="O75" s="164"/>
      <c r="P75" s="206"/>
      <c r="Q75" s="164"/>
      <c r="R75" s="164"/>
      <c r="S75" s="164"/>
      <c r="T75" s="164"/>
      <c r="U75" s="6"/>
    </row>
    <row r="76">
      <c r="A76" s="164"/>
      <c r="B76" s="164"/>
      <c r="C76" s="164"/>
      <c r="D76" s="164"/>
      <c r="E76" s="164"/>
      <c r="F76" s="164"/>
      <c r="G76" s="164"/>
      <c r="H76" s="206"/>
      <c r="I76" s="164"/>
      <c r="J76" s="164"/>
      <c r="K76" s="206"/>
      <c r="L76" s="164"/>
      <c r="M76" s="164"/>
      <c r="N76" s="206"/>
      <c r="O76" s="164"/>
      <c r="P76" s="206"/>
      <c r="Q76" s="164"/>
      <c r="R76" s="164"/>
      <c r="S76" s="164"/>
      <c r="T76" s="164"/>
      <c r="U76" s="6"/>
    </row>
    <row r="77">
      <c r="A77" s="164"/>
      <c r="B77" s="164"/>
      <c r="C77" s="164"/>
      <c r="D77" s="164"/>
      <c r="E77" s="164"/>
      <c r="F77" s="164"/>
      <c r="G77" s="164"/>
      <c r="H77" s="206"/>
      <c r="I77" s="164"/>
      <c r="J77" s="164"/>
      <c r="K77" s="206"/>
      <c r="L77" s="164"/>
      <c r="M77" s="164"/>
      <c r="N77" s="206"/>
      <c r="O77" s="164"/>
      <c r="P77" s="206"/>
      <c r="Q77" s="164"/>
      <c r="R77" s="164"/>
      <c r="S77" s="164"/>
      <c r="T77" s="164"/>
      <c r="U77" s="6"/>
    </row>
    <row r="78">
      <c r="A78" s="164"/>
      <c r="B78" s="164"/>
      <c r="C78" s="164"/>
      <c r="D78" s="164"/>
      <c r="E78" s="164"/>
      <c r="F78" s="164"/>
      <c r="G78" s="164"/>
      <c r="H78" s="206"/>
      <c r="I78" s="164"/>
      <c r="J78" s="164"/>
      <c r="K78" s="206"/>
      <c r="L78" s="164"/>
      <c r="M78" s="164"/>
      <c r="N78" s="206"/>
      <c r="O78" s="164"/>
      <c r="P78" s="206"/>
      <c r="Q78" s="164"/>
      <c r="R78" s="164"/>
      <c r="S78" s="164"/>
      <c r="T78" s="164"/>
      <c r="U78" s="6"/>
    </row>
    <row r="79">
      <c r="A79" s="164"/>
      <c r="B79" s="164"/>
      <c r="C79" s="164"/>
      <c r="D79" s="164"/>
      <c r="E79" s="164"/>
      <c r="F79" s="164"/>
      <c r="G79" s="164"/>
      <c r="H79" s="206"/>
      <c r="I79" s="164"/>
      <c r="J79" s="164"/>
      <c r="K79" s="206"/>
      <c r="L79" s="164"/>
      <c r="M79" s="164"/>
      <c r="N79" s="206"/>
      <c r="O79" s="164"/>
      <c r="P79" s="206"/>
      <c r="Q79" s="164"/>
      <c r="R79" s="164"/>
      <c r="S79" s="164"/>
      <c r="T79" s="164"/>
      <c r="U79" s="6"/>
    </row>
    <row r="80">
      <c r="A80" s="164"/>
      <c r="B80" s="164"/>
      <c r="C80" s="164"/>
      <c r="D80" s="164"/>
      <c r="E80" s="164"/>
      <c r="F80" s="164"/>
      <c r="G80" s="164"/>
      <c r="H80" s="206"/>
      <c r="I80" s="164"/>
      <c r="J80" s="164"/>
      <c r="K80" s="206"/>
      <c r="L80" s="164"/>
      <c r="M80" s="164"/>
      <c r="N80" s="206"/>
      <c r="O80" s="164"/>
      <c r="P80" s="206"/>
      <c r="Q80" s="164"/>
      <c r="R80" s="164"/>
      <c r="S80" s="164"/>
      <c r="T80" s="164"/>
      <c r="U80" s="6"/>
    </row>
    <row r="81">
      <c r="A81" s="164"/>
      <c r="B81" s="164"/>
      <c r="C81" s="164"/>
      <c r="D81" s="164"/>
      <c r="E81" s="164"/>
      <c r="F81" s="164"/>
      <c r="G81" s="164"/>
      <c r="H81" s="206"/>
      <c r="I81" s="164"/>
      <c r="J81" s="164"/>
      <c r="K81" s="206"/>
      <c r="L81" s="164"/>
      <c r="M81" s="164"/>
      <c r="N81" s="206"/>
      <c r="O81" s="164"/>
      <c r="P81" s="206"/>
      <c r="Q81" s="164"/>
      <c r="R81" s="164"/>
      <c r="S81" s="164"/>
      <c r="T81" s="164"/>
      <c r="U81" s="6"/>
    </row>
    <row r="82">
      <c r="A82" s="164"/>
      <c r="B82" s="164"/>
      <c r="C82" s="164"/>
      <c r="D82" s="164"/>
      <c r="E82" s="164"/>
      <c r="F82" s="164"/>
      <c r="G82" s="164"/>
      <c r="H82" s="206"/>
      <c r="I82" s="164"/>
      <c r="J82" s="164"/>
      <c r="K82" s="206"/>
      <c r="L82" s="164"/>
      <c r="M82" s="164"/>
      <c r="N82" s="206"/>
      <c r="O82" s="164"/>
      <c r="P82" s="206"/>
      <c r="Q82" s="164"/>
      <c r="R82" s="164"/>
      <c r="S82" s="164"/>
      <c r="T82" s="164"/>
      <c r="U82" s="6"/>
    </row>
    <row r="83">
      <c r="A83" s="164"/>
      <c r="B83" s="164"/>
      <c r="C83" s="164"/>
      <c r="D83" s="164"/>
      <c r="E83" s="164"/>
      <c r="F83" s="164"/>
      <c r="G83" s="164"/>
      <c r="H83" s="206"/>
      <c r="I83" s="164"/>
      <c r="J83" s="164"/>
      <c r="K83" s="206"/>
      <c r="L83" s="164"/>
      <c r="M83" s="164"/>
      <c r="N83" s="206"/>
      <c r="O83" s="164"/>
      <c r="P83" s="206"/>
      <c r="Q83" s="164"/>
      <c r="R83" s="164"/>
      <c r="S83" s="164"/>
      <c r="T83" s="164"/>
      <c r="U83" s="6"/>
    </row>
    <row r="84">
      <c r="A84" s="164"/>
      <c r="B84" s="164"/>
      <c r="C84" s="164"/>
      <c r="D84" s="164"/>
      <c r="E84" s="164"/>
      <c r="F84" s="164"/>
      <c r="G84" s="164"/>
      <c r="H84" s="206"/>
      <c r="I84" s="164"/>
      <c r="J84" s="164"/>
      <c r="K84" s="206"/>
      <c r="L84" s="164"/>
      <c r="M84" s="164"/>
      <c r="N84" s="206"/>
      <c r="O84" s="164"/>
      <c r="P84" s="206"/>
      <c r="Q84" s="164"/>
      <c r="R84" s="164"/>
      <c r="S84" s="164"/>
      <c r="T84" s="164"/>
      <c r="U84" s="6"/>
    </row>
    <row r="85">
      <c r="A85" s="164"/>
      <c r="B85" s="164"/>
      <c r="C85" s="164"/>
      <c r="D85" s="164"/>
      <c r="E85" s="164"/>
      <c r="F85" s="164"/>
      <c r="G85" s="164"/>
      <c r="H85" s="206"/>
      <c r="I85" s="164"/>
      <c r="J85" s="164"/>
      <c r="K85" s="206"/>
      <c r="L85" s="164"/>
      <c r="M85" s="164"/>
      <c r="N85" s="206"/>
      <c r="O85" s="164"/>
      <c r="P85" s="206"/>
      <c r="Q85" s="164"/>
      <c r="R85" s="164"/>
      <c r="S85" s="164"/>
      <c r="T85" s="164"/>
      <c r="U85" s="6"/>
    </row>
    <row r="86">
      <c r="A86" s="164"/>
      <c r="B86" s="164"/>
      <c r="C86" s="164"/>
      <c r="D86" s="164"/>
      <c r="E86" s="164"/>
      <c r="F86" s="164"/>
      <c r="G86" s="164"/>
      <c r="H86" s="206"/>
      <c r="I86" s="164"/>
      <c r="J86" s="164"/>
      <c r="K86" s="206"/>
      <c r="L86" s="164"/>
      <c r="M86" s="164"/>
      <c r="N86" s="206"/>
      <c r="O86" s="164"/>
      <c r="P86" s="206"/>
      <c r="Q86" s="164"/>
      <c r="R86" s="164"/>
      <c r="S86" s="164"/>
      <c r="T86" s="164"/>
      <c r="U86" s="6"/>
    </row>
    <row r="87">
      <c r="A87" s="164"/>
      <c r="B87" s="164"/>
      <c r="C87" s="164"/>
      <c r="D87" s="164"/>
      <c r="E87" s="164"/>
      <c r="F87" s="164"/>
      <c r="G87" s="164"/>
      <c r="H87" s="206"/>
      <c r="I87" s="164"/>
      <c r="J87" s="164"/>
      <c r="K87" s="206"/>
      <c r="L87" s="164"/>
      <c r="M87" s="164"/>
      <c r="N87" s="206"/>
      <c r="O87" s="164"/>
      <c r="P87" s="206"/>
      <c r="Q87" s="164"/>
      <c r="R87" s="164"/>
      <c r="S87" s="164"/>
      <c r="T87" s="164"/>
      <c r="U87" s="6"/>
    </row>
    <row r="88">
      <c r="A88" s="164"/>
      <c r="B88" s="164"/>
      <c r="C88" s="164"/>
      <c r="D88" s="164"/>
      <c r="E88" s="164"/>
      <c r="F88" s="164"/>
      <c r="G88" s="164"/>
      <c r="H88" s="206"/>
      <c r="I88" s="164"/>
      <c r="J88" s="164"/>
      <c r="K88" s="206"/>
      <c r="L88" s="164"/>
      <c r="M88" s="164"/>
      <c r="N88" s="206"/>
      <c r="O88" s="164"/>
      <c r="P88" s="206"/>
      <c r="Q88" s="164"/>
      <c r="R88" s="164"/>
      <c r="S88" s="164"/>
      <c r="T88" s="164"/>
      <c r="U88" s="6"/>
    </row>
    <row r="89">
      <c r="A89" s="164"/>
      <c r="B89" s="164"/>
      <c r="C89" s="164"/>
      <c r="D89" s="164"/>
      <c r="E89" s="164"/>
      <c r="F89" s="164"/>
      <c r="G89" s="164"/>
      <c r="H89" s="206"/>
      <c r="I89" s="164"/>
      <c r="J89" s="164"/>
      <c r="K89" s="206"/>
      <c r="L89" s="164"/>
      <c r="M89" s="164"/>
      <c r="N89" s="206"/>
      <c r="O89" s="164"/>
      <c r="P89" s="206"/>
      <c r="Q89" s="164"/>
      <c r="R89" s="164"/>
      <c r="S89" s="164"/>
      <c r="T89" s="164"/>
      <c r="U89" s="6"/>
    </row>
    <row r="90">
      <c r="A90" s="164"/>
      <c r="B90" s="164"/>
      <c r="C90" s="164"/>
      <c r="D90" s="164"/>
      <c r="E90" s="164"/>
      <c r="F90" s="164"/>
      <c r="G90" s="164"/>
      <c r="H90" s="206"/>
      <c r="I90" s="164"/>
      <c r="J90" s="164"/>
      <c r="K90" s="206"/>
      <c r="L90" s="164"/>
      <c r="M90" s="164"/>
      <c r="N90" s="206"/>
      <c r="O90" s="164"/>
      <c r="P90" s="206"/>
      <c r="Q90" s="164"/>
      <c r="R90" s="164"/>
      <c r="S90" s="164"/>
      <c r="T90" s="164"/>
      <c r="U90" s="6"/>
    </row>
    <row r="91">
      <c r="A91" s="164"/>
      <c r="B91" s="164"/>
      <c r="C91" s="164"/>
      <c r="D91" s="164"/>
      <c r="E91" s="164"/>
      <c r="F91" s="164"/>
      <c r="G91" s="164"/>
      <c r="H91" s="206"/>
      <c r="I91" s="164"/>
      <c r="J91" s="164"/>
      <c r="K91" s="206"/>
      <c r="L91" s="164"/>
      <c r="M91" s="164"/>
      <c r="N91" s="206"/>
      <c r="O91" s="164"/>
      <c r="P91" s="206"/>
      <c r="Q91" s="164"/>
      <c r="R91" s="164"/>
      <c r="S91" s="164"/>
      <c r="T91" s="164"/>
      <c r="U91" s="6"/>
    </row>
    <row r="92">
      <c r="A92" s="164"/>
      <c r="B92" s="164"/>
      <c r="C92" s="164"/>
      <c r="D92" s="164"/>
      <c r="E92" s="164"/>
      <c r="F92" s="164"/>
      <c r="G92" s="164"/>
      <c r="H92" s="206"/>
      <c r="I92" s="164"/>
      <c r="J92" s="164"/>
      <c r="K92" s="206"/>
      <c r="L92" s="164"/>
      <c r="M92" s="164"/>
      <c r="N92" s="206"/>
      <c r="O92" s="164"/>
      <c r="P92" s="206"/>
      <c r="Q92" s="164"/>
      <c r="R92" s="164"/>
      <c r="S92" s="164"/>
      <c r="T92" s="164"/>
      <c r="U92" s="6"/>
    </row>
    <row r="93">
      <c r="A93" s="164"/>
      <c r="B93" s="164"/>
      <c r="C93" s="164"/>
      <c r="D93" s="164"/>
      <c r="E93" s="164"/>
      <c r="F93" s="164"/>
      <c r="G93" s="164"/>
      <c r="H93" s="206"/>
      <c r="I93" s="164"/>
      <c r="J93" s="164"/>
      <c r="K93" s="206"/>
      <c r="L93" s="164"/>
      <c r="M93" s="164"/>
      <c r="N93" s="206"/>
      <c r="O93" s="164"/>
      <c r="P93" s="206"/>
      <c r="Q93" s="164"/>
      <c r="R93" s="164"/>
      <c r="S93" s="164"/>
      <c r="T93" s="164"/>
      <c r="U93" s="6"/>
    </row>
    <row r="94">
      <c r="A94" s="164"/>
      <c r="B94" s="164"/>
      <c r="C94" s="164"/>
      <c r="D94" s="164"/>
      <c r="E94" s="164"/>
      <c r="F94" s="164"/>
      <c r="G94" s="164"/>
      <c r="H94" s="206"/>
      <c r="I94" s="164"/>
      <c r="J94" s="164"/>
      <c r="K94" s="206"/>
      <c r="L94" s="164"/>
      <c r="M94" s="164"/>
      <c r="N94" s="206"/>
      <c r="O94" s="164"/>
      <c r="P94" s="206"/>
      <c r="Q94" s="164"/>
      <c r="R94" s="164"/>
      <c r="S94" s="164"/>
      <c r="T94" s="164"/>
      <c r="U94" s="6"/>
    </row>
    <row r="95">
      <c r="A95" s="164"/>
      <c r="B95" s="164"/>
      <c r="C95" s="164"/>
      <c r="D95" s="164"/>
      <c r="E95" s="164"/>
      <c r="F95" s="164"/>
      <c r="G95" s="164"/>
      <c r="H95" s="206"/>
      <c r="I95" s="164"/>
      <c r="J95" s="164"/>
      <c r="K95" s="206"/>
      <c r="L95" s="164"/>
      <c r="M95" s="164"/>
      <c r="N95" s="206"/>
      <c r="O95" s="164"/>
      <c r="P95" s="206"/>
      <c r="Q95" s="164"/>
      <c r="R95" s="164"/>
      <c r="S95" s="164"/>
      <c r="T95" s="164"/>
      <c r="U95" s="6"/>
    </row>
    <row r="96">
      <c r="A96" s="164"/>
      <c r="B96" s="164"/>
      <c r="C96" s="164"/>
      <c r="D96" s="164"/>
      <c r="E96" s="164"/>
      <c r="F96" s="164"/>
      <c r="G96" s="164"/>
      <c r="H96" s="206"/>
      <c r="I96" s="164"/>
      <c r="J96" s="164"/>
      <c r="K96" s="206"/>
      <c r="L96" s="164"/>
      <c r="M96" s="164"/>
      <c r="N96" s="206"/>
      <c r="O96" s="164"/>
      <c r="P96" s="206"/>
      <c r="Q96" s="164"/>
      <c r="R96" s="164"/>
      <c r="S96" s="164"/>
      <c r="T96" s="164"/>
      <c r="U96" s="6"/>
    </row>
    <row r="97">
      <c r="A97" s="164"/>
      <c r="B97" s="164"/>
      <c r="C97" s="164"/>
      <c r="D97" s="164"/>
      <c r="E97" s="164"/>
      <c r="F97" s="164"/>
      <c r="G97" s="164"/>
      <c r="H97" s="206"/>
      <c r="I97" s="164"/>
      <c r="J97" s="164"/>
      <c r="K97" s="206"/>
      <c r="L97" s="164"/>
      <c r="M97" s="164"/>
      <c r="N97" s="206"/>
      <c r="O97" s="164"/>
      <c r="P97" s="206"/>
      <c r="Q97" s="164"/>
      <c r="R97" s="164"/>
      <c r="S97" s="164"/>
      <c r="T97" s="164"/>
      <c r="U97" s="6"/>
    </row>
    <row r="98">
      <c r="A98" s="164"/>
      <c r="B98" s="164"/>
      <c r="C98" s="164"/>
      <c r="D98" s="164"/>
      <c r="E98" s="164"/>
      <c r="F98" s="164"/>
      <c r="G98" s="164"/>
      <c r="H98" s="206"/>
      <c r="I98" s="164"/>
      <c r="J98" s="164"/>
      <c r="K98" s="206"/>
      <c r="L98" s="164"/>
      <c r="M98" s="164"/>
      <c r="N98" s="206"/>
      <c r="O98" s="164"/>
      <c r="P98" s="206"/>
      <c r="Q98" s="164"/>
      <c r="R98" s="164"/>
      <c r="S98" s="164"/>
      <c r="T98" s="164"/>
      <c r="U98" s="6"/>
    </row>
    <row r="99">
      <c r="A99" s="164"/>
      <c r="B99" s="164"/>
      <c r="C99" s="164"/>
      <c r="D99" s="164"/>
      <c r="E99" s="164"/>
      <c r="F99" s="164"/>
      <c r="G99" s="164"/>
      <c r="H99" s="206"/>
      <c r="I99" s="164"/>
      <c r="J99" s="164"/>
      <c r="K99" s="206"/>
      <c r="L99" s="164"/>
      <c r="M99" s="164"/>
      <c r="N99" s="206"/>
      <c r="O99" s="164"/>
      <c r="P99" s="206"/>
      <c r="Q99" s="164"/>
      <c r="R99" s="164"/>
      <c r="S99" s="164"/>
      <c r="T99" s="164"/>
      <c r="U99" s="6"/>
    </row>
    <row r="100">
      <c r="A100" s="164"/>
      <c r="B100" s="164"/>
      <c r="C100" s="164"/>
      <c r="D100" s="164"/>
      <c r="E100" s="164"/>
      <c r="F100" s="164"/>
      <c r="G100" s="164"/>
      <c r="H100" s="206"/>
      <c r="I100" s="164"/>
      <c r="J100" s="164"/>
      <c r="K100" s="206"/>
      <c r="L100" s="164"/>
      <c r="M100" s="164"/>
      <c r="N100" s="206"/>
      <c r="O100" s="164"/>
      <c r="P100" s="206"/>
      <c r="Q100" s="164"/>
      <c r="R100" s="164"/>
      <c r="S100" s="164"/>
      <c r="T100" s="164"/>
      <c r="U100" s="6"/>
    </row>
    <row r="101">
      <c r="A101" s="164"/>
      <c r="B101" s="164"/>
      <c r="C101" s="164"/>
      <c r="D101" s="164"/>
      <c r="E101" s="164"/>
      <c r="F101" s="164"/>
      <c r="G101" s="164"/>
      <c r="H101" s="206"/>
      <c r="I101" s="164"/>
      <c r="J101" s="164"/>
      <c r="K101" s="206"/>
      <c r="L101" s="164"/>
      <c r="M101" s="164"/>
      <c r="N101" s="206"/>
      <c r="O101" s="164"/>
      <c r="P101" s="206"/>
      <c r="Q101" s="164"/>
      <c r="R101" s="164"/>
      <c r="S101" s="164"/>
      <c r="T101" s="164"/>
      <c r="U101" s="6"/>
    </row>
    <row r="102">
      <c r="A102" s="164"/>
      <c r="B102" s="164"/>
      <c r="C102" s="164"/>
      <c r="D102" s="164"/>
      <c r="E102" s="164"/>
      <c r="F102" s="164"/>
      <c r="G102" s="164"/>
      <c r="H102" s="206"/>
      <c r="I102" s="164"/>
      <c r="J102" s="164"/>
      <c r="K102" s="206"/>
      <c r="L102" s="164"/>
      <c r="M102" s="164"/>
      <c r="N102" s="206"/>
      <c r="O102" s="164"/>
      <c r="P102" s="206"/>
      <c r="Q102" s="164"/>
      <c r="R102" s="164"/>
      <c r="S102" s="164"/>
      <c r="T102" s="164"/>
      <c r="U102" s="6"/>
    </row>
    <row r="103">
      <c r="A103" s="164"/>
      <c r="B103" s="164"/>
      <c r="C103" s="164"/>
      <c r="D103" s="164"/>
      <c r="E103" s="164"/>
      <c r="F103" s="164"/>
      <c r="G103" s="164"/>
      <c r="H103" s="206"/>
      <c r="I103" s="164"/>
      <c r="J103" s="164"/>
      <c r="K103" s="206"/>
      <c r="L103" s="164"/>
      <c r="M103" s="164"/>
      <c r="N103" s="206"/>
      <c r="O103" s="164"/>
      <c r="P103" s="206"/>
      <c r="Q103" s="164"/>
      <c r="R103" s="164"/>
      <c r="S103" s="164"/>
      <c r="T103" s="164"/>
      <c r="U103" s="6"/>
    </row>
    <row r="104">
      <c r="A104" s="164"/>
      <c r="B104" s="164"/>
      <c r="C104" s="164"/>
      <c r="D104" s="164"/>
      <c r="E104" s="164"/>
      <c r="F104" s="164"/>
      <c r="G104" s="164"/>
      <c r="H104" s="206"/>
      <c r="I104" s="164"/>
      <c r="J104" s="164"/>
      <c r="K104" s="206"/>
      <c r="L104" s="164"/>
      <c r="M104" s="164"/>
      <c r="N104" s="206"/>
      <c r="O104" s="164"/>
      <c r="P104" s="206"/>
      <c r="Q104" s="164"/>
      <c r="R104" s="164"/>
      <c r="S104" s="164"/>
      <c r="T104" s="164"/>
      <c r="U104" s="6"/>
    </row>
    <row r="105">
      <c r="A105" s="164"/>
      <c r="B105" s="164"/>
      <c r="C105" s="164"/>
      <c r="D105" s="164"/>
      <c r="E105" s="164"/>
      <c r="F105" s="164"/>
      <c r="G105" s="164"/>
      <c r="H105" s="206"/>
      <c r="I105" s="164"/>
      <c r="J105" s="164"/>
      <c r="K105" s="206"/>
      <c r="L105" s="164"/>
      <c r="M105" s="164"/>
      <c r="N105" s="206"/>
      <c r="O105" s="164"/>
      <c r="P105" s="206"/>
      <c r="Q105" s="164"/>
      <c r="R105" s="164"/>
      <c r="S105" s="164"/>
      <c r="T105" s="164"/>
      <c r="U105" s="6"/>
    </row>
    <row r="106">
      <c r="A106" s="164"/>
      <c r="B106" s="164"/>
      <c r="C106" s="164"/>
      <c r="D106" s="164"/>
      <c r="E106" s="164"/>
      <c r="F106" s="164"/>
      <c r="G106" s="164"/>
      <c r="H106" s="206"/>
      <c r="I106" s="164"/>
      <c r="J106" s="164"/>
      <c r="K106" s="206"/>
      <c r="L106" s="164"/>
      <c r="M106" s="164"/>
      <c r="N106" s="206"/>
      <c r="O106" s="164"/>
      <c r="P106" s="206"/>
      <c r="Q106" s="164"/>
      <c r="R106" s="164"/>
      <c r="S106" s="164"/>
      <c r="T106" s="164"/>
      <c r="U106" s="6"/>
    </row>
    <row r="107">
      <c r="A107" s="164"/>
      <c r="B107" s="164"/>
      <c r="C107" s="164"/>
      <c r="D107" s="164"/>
      <c r="E107" s="164"/>
      <c r="F107" s="164"/>
      <c r="G107" s="164"/>
      <c r="H107" s="206"/>
      <c r="I107" s="164"/>
      <c r="J107" s="164"/>
      <c r="K107" s="206"/>
      <c r="L107" s="164"/>
      <c r="M107" s="164"/>
      <c r="N107" s="206"/>
      <c r="O107" s="164"/>
      <c r="P107" s="206"/>
      <c r="Q107" s="164"/>
      <c r="R107" s="164"/>
      <c r="S107" s="164"/>
      <c r="T107" s="164"/>
      <c r="U107" s="6"/>
    </row>
    <row r="108">
      <c r="A108" s="164"/>
      <c r="B108" s="164"/>
      <c r="C108" s="164"/>
      <c r="D108" s="164"/>
      <c r="E108" s="164"/>
      <c r="F108" s="164"/>
      <c r="G108" s="164"/>
      <c r="H108" s="206"/>
      <c r="I108" s="164"/>
      <c r="J108" s="164"/>
      <c r="K108" s="206"/>
      <c r="L108" s="164"/>
      <c r="M108" s="164"/>
      <c r="N108" s="206"/>
      <c r="O108" s="164"/>
      <c r="P108" s="206"/>
      <c r="Q108" s="164"/>
      <c r="R108" s="164"/>
      <c r="S108" s="164"/>
      <c r="T108" s="164"/>
      <c r="U108" s="6"/>
    </row>
    <row r="109">
      <c r="A109" s="164"/>
      <c r="B109" s="164"/>
      <c r="C109" s="164"/>
      <c r="D109" s="164"/>
      <c r="E109" s="164"/>
      <c r="F109" s="164"/>
      <c r="G109" s="164"/>
      <c r="H109" s="206"/>
      <c r="I109" s="164"/>
      <c r="J109" s="164"/>
      <c r="K109" s="206"/>
      <c r="L109" s="164"/>
      <c r="M109" s="164"/>
      <c r="N109" s="206"/>
      <c r="O109" s="164"/>
      <c r="P109" s="206"/>
      <c r="Q109" s="164"/>
      <c r="R109" s="164"/>
      <c r="S109" s="164"/>
      <c r="T109" s="164"/>
      <c r="U109" s="6"/>
    </row>
    <row r="110">
      <c r="A110" s="164"/>
      <c r="B110" s="164"/>
      <c r="C110" s="164"/>
      <c r="D110" s="164"/>
      <c r="E110" s="164"/>
      <c r="F110" s="164"/>
      <c r="G110" s="164"/>
      <c r="H110" s="206"/>
      <c r="I110" s="164"/>
      <c r="J110" s="164"/>
      <c r="K110" s="206"/>
      <c r="L110" s="164"/>
      <c r="M110" s="164"/>
      <c r="N110" s="206"/>
      <c r="O110" s="164"/>
      <c r="P110" s="206"/>
      <c r="Q110" s="164"/>
      <c r="R110" s="164"/>
      <c r="S110" s="164"/>
      <c r="T110" s="164"/>
      <c r="U110" s="6"/>
    </row>
    <row r="111">
      <c r="A111" s="164"/>
      <c r="B111" s="164"/>
      <c r="C111" s="164"/>
      <c r="D111" s="164"/>
      <c r="E111" s="164"/>
      <c r="F111" s="164"/>
      <c r="G111" s="164"/>
      <c r="H111" s="206"/>
      <c r="I111" s="164"/>
      <c r="J111" s="164"/>
      <c r="K111" s="206"/>
      <c r="L111" s="164"/>
      <c r="M111" s="164"/>
      <c r="N111" s="206"/>
      <c r="O111" s="164"/>
      <c r="P111" s="206"/>
      <c r="Q111" s="164"/>
      <c r="R111" s="164"/>
      <c r="S111" s="164"/>
      <c r="T111" s="164"/>
      <c r="U111" s="6"/>
    </row>
    <row r="112">
      <c r="A112" s="164"/>
      <c r="B112" s="164"/>
      <c r="C112" s="164"/>
      <c r="D112" s="164"/>
      <c r="E112" s="164"/>
      <c r="F112" s="164"/>
      <c r="G112" s="164"/>
      <c r="H112" s="206"/>
      <c r="I112" s="164"/>
      <c r="J112" s="164"/>
      <c r="K112" s="206"/>
      <c r="L112" s="164"/>
      <c r="M112" s="164"/>
      <c r="N112" s="206"/>
      <c r="O112" s="164"/>
      <c r="P112" s="206"/>
      <c r="Q112" s="164"/>
      <c r="R112" s="164"/>
      <c r="S112" s="164"/>
      <c r="T112" s="164"/>
      <c r="U112" s="6"/>
    </row>
    <row r="113">
      <c r="A113" s="164"/>
      <c r="B113" s="164"/>
      <c r="C113" s="164"/>
      <c r="D113" s="164"/>
      <c r="E113" s="164"/>
      <c r="F113" s="164"/>
      <c r="G113" s="164"/>
      <c r="H113" s="206"/>
      <c r="I113" s="164"/>
      <c r="J113" s="164"/>
      <c r="K113" s="206"/>
      <c r="L113" s="164"/>
      <c r="M113" s="164"/>
      <c r="N113" s="206"/>
      <c r="O113" s="164"/>
      <c r="P113" s="206"/>
      <c r="Q113" s="164"/>
      <c r="R113" s="164"/>
      <c r="S113" s="164"/>
      <c r="T113" s="164"/>
      <c r="U113" s="6"/>
    </row>
    <row r="114">
      <c r="A114" s="164"/>
      <c r="B114" s="164"/>
      <c r="C114" s="164"/>
      <c r="D114" s="164"/>
      <c r="E114" s="164"/>
      <c r="F114" s="164"/>
      <c r="G114" s="164"/>
      <c r="H114" s="206"/>
      <c r="I114" s="164"/>
      <c r="J114" s="164"/>
      <c r="K114" s="206"/>
      <c r="L114" s="164"/>
      <c r="M114" s="164"/>
      <c r="N114" s="206"/>
      <c r="O114" s="164"/>
      <c r="P114" s="206"/>
      <c r="Q114" s="164"/>
      <c r="R114" s="164"/>
      <c r="S114" s="164"/>
      <c r="T114" s="164"/>
      <c r="U114" s="6"/>
    </row>
    <row r="115">
      <c r="A115" s="164"/>
      <c r="B115" s="164"/>
      <c r="C115" s="164"/>
      <c r="D115" s="164"/>
      <c r="E115" s="164"/>
      <c r="F115" s="164"/>
      <c r="G115" s="164"/>
      <c r="H115" s="206"/>
      <c r="I115" s="164"/>
      <c r="J115" s="164"/>
      <c r="K115" s="206"/>
      <c r="L115" s="164"/>
      <c r="M115" s="164"/>
      <c r="N115" s="206"/>
      <c r="O115" s="164"/>
      <c r="P115" s="206"/>
      <c r="Q115" s="164"/>
      <c r="R115" s="164"/>
      <c r="S115" s="164"/>
      <c r="T115" s="164"/>
      <c r="U115" s="6"/>
    </row>
    <row r="116">
      <c r="A116" s="164"/>
      <c r="B116" s="164"/>
      <c r="C116" s="164"/>
      <c r="D116" s="164"/>
      <c r="E116" s="164"/>
      <c r="F116" s="164"/>
      <c r="G116" s="164"/>
      <c r="H116" s="206"/>
      <c r="I116" s="164"/>
      <c r="J116" s="164"/>
      <c r="K116" s="206"/>
      <c r="L116" s="164"/>
      <c r="M116" s="164"/>
      <c r="N116" s="206"/>
      <c r="O116" s="164"/>
      <c r="P116" s="206"/>
      <c r="Q116" s="164"/>
      <c r="R116" s="164"/>
      <c r="S116" s="164"/>
      <c r="T116" s="164"/>
      <c r="U116" s="6"/>
    </row>
    <row r="117">
      <c r="A117" s="164"/>
      <c r="B117" s="164"/>
      <c r="C117" s="164"/>
      <c r="D117" s="164"/>
      <c r="E117" s="164"/>
      <c r="F117" s="164"/>
      <c r="G117" s="164"/>
      <c r="H117" s="206"/>
      <c r="I117" s="164"/>
      <c r="J117" s="164"/>
      <c r="K117" s="206"/>
      <c r="L117" s="164"/>
      <c r="M117" s="164"/>
      <c r="N117" s="206"/>
      <c r="O117" s="164"/>
      <c r="P117" s="206"/>
      <c r="Q117" s="164"/>
      <c r="R117" s="164"/>
      <c r="S117" s="164"/>
      <c r="T117" s="164"/>
      <c r="U117" s="6"/>
    </row>
    <row r="118">
      <c r="A118" s="164"/>
      <c r="B118" s="164"/>
      <c r="C118" s="164"/>
      <c r="D118" s="164"/>
      <c r="E118" s="164"/>
      <c r="F118" s="164"/>
      <c r="G118" s="164"/>
      <c r="H118" s="206"/>
      <c r="I118" s="164"/>
      <c r="J118" s="164"/>
      <c r="K118" s="206"/>
      <c r="L118" s="164"/>
      <c r="M118" s="164"/>
      <c r="N118" s="206"/>
      <c r="O118" s="164"/>
      <c r="P118" s="206"/>
      <c r="Q118" s="164"/>
      <c r="R118" s="164"/>
      <c r="S118" s="164"/>
      <c r="T118" s="164"/>
      <c r="U118" s="6"/>
    </row>
    <row r="119">
      <c r="A119" s="164"/>
      <c r="B119" s="164"/>
      <c r="C119" s="164"/>
      <c r="D119" s="164"/>
      <c r="E119" s="164"/>
      <c r="F119" s="164"/>
      <c r="G119" s="164"/>
      <c r="H119" s="206"/>
      <c r="I119" s="164"/>
      <c r="J119" s="164"/>
      <c r="K119" s="206"/>
      <c r="L119" s="164"/>
      <c r="M119" s="164"/>
      <c r="N119" s="206"/>
      <c r="O119" s="164"/>
      <c r="P119" s="206"/>
      <c r="Q119" s="164"/>
      <c r="R119" s="164"/>
      <c r="S119" s="164"/>
      <c r="T119" s="164"/>
      <c r="U119" s="6"/>
    </row>
    <row r="120">
      <c r="A120" s="164"/>
      <c r="B120" s="164"/>
      <c r="C120" s="164"/>
      <c r="D120" s="164"/>
      <c r="E120" s="164"/>
      <c r="F120" s="164"/>
      <c r="G120" s="164"/>
      <c r="H120" s="206"/>
      <c r="I120" s="164"/>
      <c r="J120" s="164"/>
      <c r="K120" s="206"/>
      <c r="L120" s="164"/>
      <c r="M120" s="164"/>
      <c r="N120" s="206"/>
      <c r="O120" s="164"/>
      <c r="P120" s="206"/>
      <c r="Q120" s="164"/>
      <c r="R120" s="164"/>
      <c r="S120" s="164"/>
      <c r="T120" s="164"/>
      <c r="U120" s="6"/>
    </row>
    <row r="121">
      <c r="A121" s="164"/>
      <c r="B121" s="164"/>
      <c r="C121" s="164"/>
      <c r="D121" s="164"/>
      <c r="E121" s="164"/>
      <c r="F121" s="164"/>
      <c r="G121" s="164"/>
      <c r="H121" s="206"/>
      <c r="I121" s="164"/>
      <c r="J121" s="164"/>
      <c r="K121" s="206"/>
      <c r="L121" s="164"/>
      <c r="M121" s="164"/>
      <c r="N121" s="206"/>
      <c r="O121" s="164"/>
      <c r="P121" s="206"/>
      <c r="Q121" s="164"/>
      <c r="R121" s="164"/>
      <c r="S121" s="164"/>
      <c r="T121" s="164"/>
      <c r="U121" s="6"/>
    </row>
    <row r="122">
      <c r="A122" s="164"/>
      <c r="B122" s="164"/>
      <c r="C122" s="164"/>
      <c r="D122" s="164"/>
      <c r="E122" s="164"/>
      <c r="F122" s="164"/>
      <c r="G122" s="164"/>
      <c r="H122" s="206"/>
      <c r="I122" s="164"/>
      <c r="J122" s="164"/>
      <c r="K122" s="206"/>
      <c r="L122" s="164"/>
      <c r="M122" s="164"/>
      <c r="N122" s="206"/>
      <c r="O122" s="164"/>
      <c r="P122" s="206"/>
      <c r="Q122" s="164"/>
      <c r="R122" s="164"/>
      <c r="S122" s="164"/>
      <c r="T122" s="164"/>
      <c r="U122" s="6"/>
    </row>
    <row r="123">
      <c r="A123" s="164"/>
      <c r="B123" s="164"/>
      <c r="C123" s="164"/>
      <c r="D123" s="164"/>
      <c r="E123" s="164"/>
      <c r="F123" s="164"/>
      <c r="G123" s="164"/>
      <c r="H123" s="206"/>
      <c r="I123" s="164"/>
      <c r="J123" s="164"/>
      <c r="K123" s="206"/>
      <c r="L123" s="164"/>
      <c r="M123" s="164"/>
      <c r="N123" s="206"/>
      <c r="O123" s="164"/>
      <c r="P123" s="206"/>
      <c r="Q123" s="164"/>
      <c r="R123" s="164"/>
      <c r="S123" s="164"/>
      <c r="T123" s="164"/>
      <c r="U123" s="6"/>
    </row>
    <row r="124">
      <c r="A124" s="164"/>
      <c r="B124" s="164"/>
      <c r="C124" s="164"/>
      <c r="D124" s="164"/>
      <c r="E124" s="164"/>
      <c r="F124" s="164"/>
      <c r="G124" s="164"/>
      <c r="H124" s="206"/>
      <c r="I124" s="164"/>
      <c r="J124" s="164"/>
      <c r="K124" s="206"/>
      <c r="L124" s="164"/>
      <c r="M124" s="164"/>
      <c r="N124" s="206"/>
      <c r="O124" s="164"/>
      <c r="P124" s="206"/>
      <c r="Q124" s="164"/>
      <c r="R124" s="164"/>
      <c r="S124" s="164"/>
      <c r="T124" s="164"/>
      <c r="U124" s="6"/>
    </row>
    <row r="125">
      <c r="A125" s="164"/>
      <c r="B125" s="164"/>
      <c r="C125" s="164"/>
      <c r="D125" s="164"/>
      <c r="E125" s="164"/>
      <c r="F125" s="164"/>
      <c r="G125" s="164"/>
      <c r="H125" s="206"/>
      <c r="I125" s="164"/>
      <c r="J125" s="164"/>
      <c r="K125" s="206"/>
      <c r="L125" s="164"/>
      <c r="M125" s="164"/>
      <c r="N125" s="206"/>
      <c r="O125" s="164"/>
      <c r="P125" s="206"/>
      <c r="Q125" s="164"/>
      <c r="R125" s="164"/>
      <c r="S125" s="164"/>
      <c r="T125" s="164"/>
      <c r="U125" s="6"/>
    </row>
    <row r="126">
      <c r="A126" s="164"/>
      <c r="B126" s="164"/>
      <c r="C126" s="164"/>
      <c r="D126" s="164"/>
      <c r="E126" s="164"/>
      <c r="F126" s="164"/>
      <c r="G126" s="164"/>
      <c r="H126" s="206"/>
      <c r="I126" s="164"/>
      <c r="J126" s="164"/>
      <c r="K126" s="206"/>
      <c r="L126" s="164"/>
      <c r="M126" s="164"/>
      <c r="N126" s="206"/>
      <c r="O126" s="164"/>
      <c r="P126" s="206"/>
      <c r="Q126" s="164"/>
      <c r="R126" s="164"/>
      <c r="S126" s="164"/>
      <c r="T126" s="164"/>
      <c r="U126" s="6"/>
    </row>
    <row r="127">
      <c r="A127" s="164"/>
      <c r="B127" s="164"/>
      <c r="C127" s="164"/>
      <c r="D127" s="164"/>
      <c r="E127" s="164"/>
      <c r="F127" s="164"/>
      <c r="G127" s="164"/>
      <c r="H127" s="206"/>
      <c r="I127" s="164"/>
      <c r="J127" s="164"/>
      <c r="K127" s="206"/>
      <c r="L127" s="164"/>
      <c r="M127" s="164"/>
      <c r="N127" s="206"/>
      <c r="O127" s="164"/>
      <c r="P127" s="206"/>
      <c r="Q127" s="164"/>
      <c r="R127" s="164"/>
      <c r="S127" s="164"/>
      <c r="T127" s="164"/>
      <c r="U127" s="6"/>
    </row>
    <row r="128">
      <c r="A128" s="164"/>
      <c r="B128" s="164"/>
      <c r="C128" s="164"/>
      <c r="D128" s="164"/>
      <c r="E128" s="164"/>
      <c r="F128" s="164"/>
      <c r="G128" s="164"/>
      <c r="H128" s="206"/>
      <c r="I128" s="164"/>
      <c r="J128" s="164"/>
      <c r="K128" s="206"/>
      <c r="L128" s="164"/>
      <c r="M128" s="164"/>
      <c r="N128" s="206"/>
      <c r="O128" s="164"/>
      <c r="P128" s="206"/>
      <c r="Q128" s="164"/>
      <c r="R128" s="164"/>
      <c r="S128" s="164"/>
      <c r="T128" s="164"/>
      <c r="U128" s="6"/>
    </row>
    <row r="129">
      <c r="A129" s="164"/>
      <c r="B129" s="164"/>
      <c r="C129" s="164"/>
      <c r="D129" s="164"/>
      <c r="E129" s="164"/>
      <c r="F129" s="164"/>
      <c r="G129" s="164"/>
      <c r="H129" s="206"/>
      <c r="I129" s="164"/>
      <c r="J129" s="164"/>
      <c r="K129" s="206"/>
      <c r="L129" s="164"/>
      <c r="M129" s="164"/>
      <c r="N129" s="206"/>
      <c r="O129" s="164"/>
      <c r="P129" s="206"/>
      <c r="Q129" s="164"/>
      <c r="R129" s="164"/>
      <c r="S129" s="164"/>
      <c r="T129" s="164"/>
      <c r="U129" s="6"/>
    </row>
    <row r="130">
      <c r="A130" s="164"/>
      <c r="B130" s="164"/>
      <c r="C130" s="164"/>
      <c r="D130" s="164"/>
      <c r="E130" s="164"/>
      <c r="F130" s="164"/>
      <c r="G130" s="164"/>
      <c r="H130" s="206"/>
      <c r="I130" s="164"/>
      <c r="J130" s="164"/>
      <c r="K130" s="206"/>
      <c r="L130" s="164"/>
      <c r="M130" s="164"/>
      <c r="N130" s="206"/>
      <c r="O130" s="164"/>
      <c r="P130" s="206"/>
      <c r="Q130" s="164"/>
      <c r="R130" s="164"/>
      <c r="S130" s="164"/>
      <c r="T130" s="164"/>
      <c r="U130" s="6"/>
    </row>
    <row r="131">
      <c r="A131" s="164"/>
      <c r="B131" s="164"/>
      <c r="C131" s="164"/>
      <c r="D131" s="164"/>
      <c r="E131" s="164"/>
      <c r="F131" s="164"/>
      <c r="G131" s="164"/>
      <c r="H131" s="206"/>
      <c r="I131" s="164"/>
      <c r="J131" s="164"/>
      <c r="K131" s="206"/>
      <c r="L131" s="164"/>
      <c r="M131" s="164"/>
      <c r="N131" s="206"/>
      <c r="O131" s="164"/>
      <c r="P131" s="206"/>
      <c r="Q131" s="164"/>
      <c r="R131" s="164"/>
      <c r="S131" s="164"/>
      <c r="T131" s="164"/>
      <c r="U131" s="6"/>
    </row>
    <row r="132">
      <c r="A132" s="164"/>
      <c r="B132" s="164"/>
      <c r="C132" s="164"/>
      <c r="D132" s="164"/>
      <c r="E132" s="164"/>
      <c r="F132" s="164"/>
      <c r="G132" s="164"/>
      <c r="H132" s="206"/>
      <c r="I132" s="164"/>
      <c r="J132" s="164"/>
      <c r="K132" s="206"/>
      <c r="L132" s="164"/>
      <c r="M132" s="164"/>
      <c r="N132" s="206"/>
      <c r="O132" s="164"/>
      <c r="P132" s="206"/>
      <c r="Q132" s="164"/>
      <c r="R132" s="164"/>
      <c r="S132" s="164"/>
      <c r="T132" s="164"/>
      <c r="U132" s="6"/>
    </row>
    <row r="133">
      <c r="A133" s="164"/>
      <c r="B133" s="164"/>
      <c r="C133" s="164"/>
      <c r="D133" s="164"/>
      <c r="E133" s="164"/>
      <c r="F133" s="164"/>
      <c r="G133" s="164"/>
      <c r="H133" s="206"/>
      <c r="I133" s="164"/>
      <c r="J133" s="164"/>
      <c r="K133" s="206"/>
      <c r="L133" s="164"/>
      <c r="M133" s="164"/>
      <c r="N133" s="206"/>
      <c r="O133" s="164"/>
      <c r="P133" s="206"/>
      <c r="Q133" s="164"/>
      <c r="R133" s="164"/>
      <c r="S133" s="164"/>
      <c r="T133" s="164"/>
      <c r="U133" s="6"/>
    </row>
    <row r="134">
      <c r="A134" s="164"/>
      <c r="B134" s="164"/>
      <c r="C134" s="164"/>
      <c r="D134" s="164"/>
      <c r="E134" s="164"/>
      <c r="F134" s="164"/>
      <c r="G134" s="164"/>
      <c r="H134" s="206"/>
      <c r="I134" s="164"/>
      <c r="J134" s="164"/>
      <c r="K134" s="206"/>
      <c r="L134" s="164"/>
      <c r="M134" s="164"/>
      <c r="N134" s="206"/>
      <c r="O134" s="164"/>
      <c r="P134" s="206"/>
      <c r="Q134" s="164"/>
      <c r="R134" s="164"/>
      <c r="S134" s="164"/>
      <c r="T134" s="164"/>
      <c r="U134" s="6"/>
    </row>
    <row r="135">
      <c r="A135" s="164"/>
      <c r="B135" s="164"/>
      <c r="C135" s="164"/>
      <c r="D135" s="164"/>
      <c r="E135" s="164"/>
      <c r="F135" s="164"/>
      <c r="G135" s="164"/>
      <c r="H135" s="206"/>
      <c r="I135" s="164"/>
      <c r="J135" s="164"/>
      <c r="K135" s="206"/>
      <c r="L135" s="164"/>
      <c r="M135" s="164"/>
      <c r="N135" s="206"/>
      <c r="O135" s="164"/>
      <c r="P135" s="206"/>
      <c r="Q135" s="164"/>
      <c r="R135" s="164"/>
      <c r="S135" s="164"/>
      <c r="T135" s="164"/>
      <c r="U135" s="6"/>
    </row>
    <row r="136">
      <c r="A136" s="164"/>
      <c r="B136" s="164"/>
      <c r="C136" s="164"/>
      <c r="D136" s="164"/>
      <c r="E136" s="164"/>
      <c r="F136" s="164"/>
      <c r="G136" s="164"/>
      <c r="H136" s="206"/>
      <c r="I136" s="164"/>
      <c r="J136" s="164"/>
      <c r="K136" s="206"/>
      <c r="L136" s="164"/>
      <c r="M136" s="164"/>
      <c r="N136" s="206"/>
      <c r="O136" s="164"/>
      <c r="P136" s="206"/>
      <c r="Q136" s="164"/>
      <c r="R136" s="164"/>
      <c r="S136" s="164"/>
      <c r="T136" s="164"/>
      <c r="U136" s="6"/>
    </row>
    <row r="137">
      <c r="A137" s="164"/>
      <c r="B137" s="164"/>
      <c r="C137" s="164"/>
      <c r="D137" s="164"/>
      <c r="E137" s="164"/>
      <c r="F137" s="164"/>
      <c r="G137" s="164"/>
      <c r="H137" s="206"/>
      <c r="I137" s="164"/>
      <c r="J137" s="164"/>
      <c r="K137" s="206"/>
      <c r="L137" s="164"/>
      <c r="M137" s="164"/>
      <c r="N137" s="206"/>
      <c r="O137" s="164"/>
      <c r="P137" s="206"/>
      <c r="Q137" s="164"/>
      <c r="R137" s="164"/>
      <c r="S137" s="164"/>
      <c r="T137" s="164"/>
      <c r="U137" s="6"/>
    </row>
    <row r="138">
      <c r="A138" s="164"/>
      <c r="B138" s="164"/>
      <c r="C138" s="164"/>
      <c r="D138" s="164"/>
      <c r="E138" s="164"/>
      <c r="F138" s="164"/>
      <c r="G138" s="164"/>
      <c r="H138" s="206"/>
      <c r="I138" s="164"/>
      <c r="J138" s="164"/>
      <c r="K138" s="206"/>
      <c r="L138" s="164"/>
      <c r="M138" s="164"/>
      <c r="N138" s="206"/>
      <c r="O138" s="164"/>
      <c r="P138" s="206"/>
      <c r="Q138" s="164"/>
      <c r="R138" s="164"/>
      <c r="S138" s="164"/>
      <c r="T138" s="164"/>
      <c r="U138" s="6"/>
    </row>
    <row r="139">
      <c r="A139" s="164"/>
      <c r="B139" s="164"/>
      <c r="C139" s="164"/>
      <c r="D139" s="164"/>
      <c r="E139" s="164"/>
      <c r="F139" s="164"/>
      <c r="G139" s="164"/>
      <c r="H139" s="206"/>
      <c r="I139" s="164"/>
      <c r="J139" s="164"/>
      <c r="K139" s="206"/>
      <c r="L139" s="164"/>
      <c r="M139" s="164"/>
      <c r="N139" s="206"/>
      <c r="O139" s="164"/>
      <c r="P139" s="206"/>
      <c r="Q139" s="164"/>
      <c r="R139" s="164"/>
      <c r="S139" s="164"/>
      <c r="T139" s="164"/>
      <c r="U139" s="6"/>
    </row>
    <row r="140">
      <c r="A140" s="164"/>
      <c r="B140" s="164"/>
      <c r="C140" s="164"/>
      <c r="D140" s="164"/>
      <c r="E140" s="164"/>
      <c r="F140" s="164"/>
      <c r="G140" s="164"/>
      <c r="H140" s="206"/>
      <c r="I140" s="164"/>
      <c r="J140" s="164"/>
      <c r="K140" s="206"/>
      <c r="L140" s="164"/>
      <c r="M140" s="164"/>
      <c r="N140" s="206"/>
      <c r="O140" s="164"/>
      <c r="P140" s="206"/>
      <c r="Q140" s="164"/>
      <c r="R140" s="164"/>
      <c r="S140" s="164"/>
      <c r="T140" s="164"/>
      <c r="U140" s="6"/>
    </row>
    <row r="141">
      <c r="A141" s="164"/>
      <c r="B141" s="164"/>
      <c r="C141" s="164"/>
      <c r="D141" s="164"/>
      <c r="E141" s="164"/>
      <c r="F141" s="164"/>
      <c r="G141" s="164"/>
      <c r="H141" s="206"/>
      <c r="I141" s="164"/>
      <c r="J141" s="164"/>
      <c r="K141" s="206"/>
      <c r="L141" s="164"/>
      <c r="M141" s="164"/>
      <c r="N141" s="206"/>
      <c r="O141" s="164"/>
      <c r="P141" s="206"/>
      <c r="Q141" s="164"/>
      <c r="R141" s="164"/>
      <c r="S141" s="164"/>
      <c r="T141" s="164"/>
      <c r="U141" s="6"/>
    </row>
    <row r="142">
      <c r="A142" s="164"/>
      <c r="B142" s="164"/>
      <c r="C142" s="164"/>
      <c r="D142" s="164"/>
      <c r="E142" s="164"/>
      <c r="F142" s="164"/>
      <c r="G142" s="164"/>
      <c r="H142" s="206"/>
      <c r="I142" s="164"/>
      <c r="J142" s="164"/>
      <c r="K142" s="206"/>
      <c r="L142" s="164"/>
      <c r="M142" s="164"/>
      <c r="N142" s="206"/>
      <c r="O142" s="164"/>
      <c r="P142" s="206"/>
      <c r="Q142" s="164"/>
      <c r="R142" s="164"/>
      <c r="S142" s="164"/>
      <c r="T142" s="164"/>
      <c r="U142" s="6"/>
    </row>
    <row r="143">
      <c r="A143" s="164"/>
      <c r="B143" s="164"/>
      <c r="C143" s="164"/>
      <c r="D143" s="164"/>
      <c r="E143" s="164"/>
      <c r="F143" s="164"/>
      <c r="G143" s="164"/>
      <c r="H143" s="206"/>
      <c r="I143" s="164"/>
      <c r="J143" s="164"/>
      <c r="K143" s="206"/>
      <c r="L143" s="164"/>
      <c r="M143" s="164"/>
      <c r="N143" s="206"/>
      <c r="O143" s="164"/>
      <c r="P143" s="206"/>
      <c r="Q143" s="164"/>
      <c r="R143" s="164"/>
      <c r="S143" s="164"/>
      <c r="T143" s="164"/>
      <c r="U143" s="6"/>
    </row>
    <row r="144">
      <c r="A144" s="164"/>
      <c r="B144" s="164"/>
      <c r="C144" s="164"/>
      <c r="D144" s="164"/>
      <c r="E144" s="164"/>
      <c r="F144" s="164"/>
      <c r="G144" s="164"/>
      <c r="H144" s="206"/>
      <c r="I144" s="164"/>
      <c r="J144" s="164"/>
      <c r="K144" s="206"/>
      <c r="L144" s="164"/>
      <c r="M144" s="164"/>
      <c r="N144" s="206"/>
      <c r="O144" s="164"/>
      <c r="P144" s="206"/>
      <c r="Q144" s="164"/>
      <c r="R144" s="164"/>
      <c r="S144" s="164"/>
      <c r="T144" s="164"/>
      <c r="U144" s="6"/>
    </row>
    <row r="145">
      <c r="A145" s="164"/>
      <c r="B145" s="164"/>
      <c r="C145" s="164"/>
      <c r="D145" s="164"/>
      <c r="E145" s="164"/>
      <c r="F145" s="164"/>
      <c r="G145" s="164"/>
      <c r="H145" s="206"/>
      <c r="I145" s="164"/>
      <c r="J145" s="164"/>
      <c r="K145" s="206"/>
      <c r="L145" s="164"/>
      <c r="M145" s="164"/>
      <c r="N145" s="206"/>
      <c r="O145" s="164"/>
      <c r="P145" s="206"/>
      <c r="Q145" s="164"/>
      <c r="R145" s="164"/>
      <c r="S145" s="164"/>
      <c r="T145" s="164"/>
      <c r="U145" s="6"/>
    </row>
    <row r="146">
      <c r="A146" s="164"/>
      <c r="B146" s="164"/>
      <c r="C146" s="164"/>
      <c r="D146" s="164"/>
      <c r="E146" s="164"/>
      <c r="F146" s="164"/>
      <c r="G146" s="164"/>
      <c r="H146" s="206"/>
      <c r="I146" s="164"/>
      <c r="J146" s="164"/>
      <c r="K146" s="206"/>
      <c r="L146" s="164"/>
      <c r="M146" s="164"/>
      <c r="N146" s="206"/>
      <c r="O146" s="164"/>
      <c r="P146" s="206"/>
      <c r="Q146" s="164"/>
      <c r="R146" s="164"/>
      <c r="S146" s="164"/>
      <c r="T146" s="164"/>
      <c r="U146" s="6"/>
    </row>
    <row r="147">
      <c r="A147" s="164"/>
      <c r="B147" s="164"/>
      <c r="C147" s="164"/>
      <c r="D147" s="164"/>
      <c r="E147" s="164"/>
      <c r="F147" s="164"/>
      <c r="G147" s="164"/>
      <c r="H147" s="206"/>
      <c r="I147" s="164"/>
      <c r="J147" s="164"/>
      <c r="K147" s="206"/>
      <c r="L147" s="164"/>
      <c r="M147" s="164"/>
      <c r="N147" s="206"/>
      <c r="O147" s="164"/>
      <c r="P147" s="206"/>
      <c r="Q147" s="164"/>
      <c r="R147" s="164"/>
      <c r="S147" s="164"/>
      <c r="T147" s="164"/>
      <c r="U147" s="6"/>
    </row>
    <row r="148">
      <c r="A148" s="164"/>
      <c r="B148" s="164"/>
      <c r="C148" s="164"/>
      <c r="D148" s="164"/>
      <c r="E148" s="164"/>
      <c r="F148" s="164"/>
      <c r="G148" s="164"/>
      <c r="H148" s="206"/>
      <c r="I148" s="164"/>
      <c r="J148" s="164"/>
      <c r="K148" s="206"/>
      <c r="L148" s="164"/>
      <c r="M148" s="164"/>
      <c r="N148" s="206"/>
      <c r="O148" s="164"/>
      <c r="P148" s="206"/>
      <c r="Q148" s="164"/>
      <c r="R148" s="164"/>
      <c r="S148" s="164"/>
      <c r="T148" s="164"/>
      <c r="U148" s="6"/>
    </row>
    <row r="149">
      <c r="A149" s="164"/>
      <c r="B149" s="164"/>
      <c r="C149" s="164"/>
      <c r="D149" s="164"/>
      <c r="E149" s="164"/>
      <c r="F149" s="164"/>
      <c r="G149" s="164"/>
      <c r="H149" s="206"/>
      <c r="I149" s="164"/>
      <c r="J149" s="164"/>
      <c r="K149" s="206"/>
      <c r="L149" s="164"/>
      <c r="M149" s="164"/>
      <c r="N149" s="206"/>
      <c r="O149" s="164"/>
      <c r="P149" s="206"/>
      <c r="Q149" s="164"/>
      <c r="R149" s="164"/>
      <c r="S149" s="164"/>
      <c r="T149" s="164"/>
      <c r="U149" s="6"/>
    </row>
    <row r="150">
      <c r="A150" s="164"/>
      <c r="B150" s="164"/>
      <c r="C150" s="164"/>
      <c r="D150" s="164"/>
      <c r="E150" s="164"/>
      <c r="F150" s="164"/>
      <c r="G150" s="164"/>
      <c r="H150" s="206"/>
      <c r="I150" s="164"/>
      <c r="J150" s="164"/>
      <c r="K150" s="206"/>
      <c r="L150" s="164"/>
      <c r="M150" s="164"/>
      <c r="N150" s="206"/>
      <c r="O150" s="164"/>
      <c r="P150" s="206"/>
      <c r="Q150" s="164"/>
      <c r="R150" s="164"/>
      <c r="S150" s="164"/>
      <c r="T150" s="164"/>
      <c r="U150" s="6"/>
    </row>
    <row r="151">
      <c r="A151" s="164"/>
      <c r="B151" s="164"/>
      <c r="C151" s="164"/>
      <c r="D151" s="164"/>
      <c r="E151" s="164"/>
      <c r="F151" s="164"/>
      <c r="G151" s="164"/>
      <c r="H151" s="206"/>
      <c r="I151" s="164"/>
      <c r="J151" s="164"/>
      <c r="K151" s="206"/>
      <c r="L151" s="164"/>
      <c r="M151" s="164"/>
      <c r="N151" s="206"/>
      <c r="O151" s="164"/>
      <c r="P151" s="206"/>
      <c r="Q151" s="164"/>
      <c r="R151" s="164"/>
      <c r="S151" s="164"/>
      <c r="T151" s="164"/>
      <c r="U151" s="6"/>
    </row>
    <row r="152">
      <c r="A152" s="164"/>
      <c r="B152" s="164"/>
      <c r="C152" s="164"/>
      <c r="D152" s="164"/>
      <c r="E152" s="164"/>
      <c r="F152" s="164"/>
      <c r="G152" s="164"/>
      <c r="H152" s="206"/>
      <c r="I152" s="164"/>
      <c r="J152" s="164"/>
      <c r="K152" s="206"/>
      <c r="L152" s="164"/>
      <c r="M152" s="164"/>
      <c r="N152" s="206"/>
      <c r="O152" s="164"/>
      <c r="P152" s="206"/>
      <c r="Q152" s="164"/>
      <c r="R152" s="164"/>
      <c r="S152" s="164"/>
      <c r="T152" s="164"/>
      <c r="U152" s="6"/>
    </row>
    <row r="153">
      <c r="A153" s="164"/>
      <c r="B153" s="164"/>
      <c r="C153" s="164"/>
      <c r="D153" s="164"/>
      <c r="E153" s="164"/>
      <c r="F153" s="164"/>
      <c r="G153" s="164"/>
      <c r="H153" s="206"/>
      <c r="I153" s="164"/>
      <c r="J153" s="164"/>
      <c r="K153" s="206"/>
      <c r="L153" s="164"/>
      <c r="M153" s="164"/>
      <c r="N153" s="206"/>
      <c r="O153" s="164"/>
      <c r="P153" s="206"/>
      <c r="Q153" s="164"/>
      <c r="R153" s="164"/>
      <c r="S153" s="164"/>
      <c r="T153" s="164"/>
      <c r="U153" s="6"/>
    </row>
    <row r="154">
      <c r="A154" s="164"/>
      <c r="B154" s="164"/>
      <c r="C154" s="164"/>
      <c r="D154" s="164"/>
      <c r="E154" s="164"/>
      <c r="F154" s="164"/>
      <c r="G154" s="164"/>
      <c r="H154" s="206"/>
      <c r="I154" s="164"/>
      <c r="J154" s="164"/>
      <c r="K154" s="206"/>
      <c r="L154" s="164"/>
      <c r="M154" s="164"/>
      <c r="N154" s="206"/>
      <c r="O154" s="164"/>
      <c r="P154" s="206"/>
      <c r="Q154" s="164"/>
      <c r="R154" s="164"/>
      <c r="S154" s="164"/>
      <c r="T154" s="164"/>
      <c r="U154" s="6"/>
    </row>
    <row r="155">
      <c r="A155" s="164"/>
      <c r="B155" s="164"/>
      <c r="C155" s="164"/>
      <c r="D155" s="164"/>
      <c r="E155" s="164"/>
      <c r="F155" s="164"/>
      <c r="G155" s="164"/>
      <c r="H155" s="206"/>
      <c r="I155" s="164"/>
      <c r="J155" s="164"/>
      <c r="K155" s="206"/>
      <c r="L155" s="164"/>
      <c r="M155" s="164"/>
      <c r="N155" s="206"/>
      <c r="O155" s="164"/>
      <c r="P155" s="206"/>
      <c r="Q155" s="164"/>
      <c r="R155" s="164"/>
      <c r="S155" s="164"/>
      <c r="T155" s="164"/>
      <c r="U155" s="6"/>
    </row>
    <row r="156">
      <c r="A156" s="164"/>
      <c r="B156" s="164"/>
      <c r="C156" s="164"/>
      <c r="D156" s="164"/>
      <c r="E156" s="164"/>
      <c r="F156" s="164"/>
      <c r="G156" s="164"/>
      <c r="H156" s="206"/>
      <c r="I156" s="164"/>
      <c r="J156" s="164"/>
      <c r="K156" s="206"/>
      <c r="L156" s="164"/>
      <c r="M156" s="164"/>
      <c r="N156" s="206"/>
      <c r="O156" s="164"/>
      <c r="P156" s="206"/>
      <c r="Q156" s="164"/>
      <c r="R156" s="164"/>
      <c r="S156" s="164"/>
      <c r="T156" s="164"/>
      <c r="U156" s="6"/>
    </row>
    <row r="157">
      <c r="A157" s="164"/>
      <c r="B157" s="164"/>
      <c r="C157" s="164"/>
      <c r="D157" s="164"/>
      <c r="E157" s="164"/>
      <c r="F157" s="164"/>
      <c r="G157" s="164"/>
      <c r="H157" s="206"/>
      <c r="I157" s="164"/>
      <c r="J157" s="164"/>
      <c r="K157" s="206"/>
      <c r="L157" s="164"/>
      <c r="M157" s="164"/>
      <c r="N157" s="206"/>
      <c r="O157" s="164"/>
      <c r="P157" s="206"/>
      <c r="Q157" s="164"/>
      <c r="R157" s="164"/>
      <c r="S157" s="164"/>
      <c r="T157" s="164"/>
      <c r="U157" s="6"/>
    </row>
    <row r="158">
      <c r="A158" s="164"/>
      <c r="B158" s="164"/>
      <c r="C158" s="164"/>
      <c r="D158" s="164"/>
      <c r="E158" s="164"/>
      <c r="F158" s="164"/>
      <c r="G158" s="164"/>
      <c r="H158" s="206"/>
      <c r="I158" s="164"/>
      <c r="J158" s="164"/>
      <c r="K158" s="206"/>
      <c r="L158" s="164"/>
      <c r="M158" s="164"/>
      <c r="N158" s="206"/>
      <c r="O158" s="164"/>
      <c r="P158" s="206"/>
      <c r="Q158" s="164"/>
      <c r="R158" s="164"/>
      <c r="S158" s="164"/>
      <c r="T158" s="164"/>
      <c r="U158" s="6"/>
    </row>
    <row r="159">
      <c r="A159" s="164"/>
      <c r="B159" s="164"/>
      <c r="C159" s="164"/>
      <c r="D159" s="164"/>
      <c r="E159" s="164"/>
      <c r="F159" s="164"/>
      <c r="G159" s="164"/>
      <c r="H159" s="206"/>
      <c r="I159" s="164"/>
      <c r="J159" s="164"/>
      <c r="K159" s="206"/>
      <c r="L159" s="164"/>
      <c r="M159" s="164"/>
      <c r="N159" s="206"/>
      <c r="O159" s="164"/>
      <c r="P159" s="206"/>
      <c r="Q159" s="164"/>
      <c r="R159" s="164"/>
      <c r="S159" s="164"/>
      <c r="T159" s="164"/>
      <c r="U159" s="6"/>
    </row>
    <row r="160">
      <c r="A160" s="164"/>
      <c r="B160" s="164"/>
      <c r="C160" s="164"/>
      <c r="D160" s="164"/>
      <c r="E160" s="164"/>
      <c r="F160" s="164"/>
      <c r="G160" s="164"/>
      <c r="H160" s="206"/>
      <c r="I160" s="164"/>
      <c r="J160" s="164"/>
      <c r="K160" s="206"/>
      <c r="L160" s="164"/>
      <c r="M160" s="164"/>
      <c r="N160" s="206"/>
      <c r="O160" s="164"/>
      <c r="P160" s="206"/>
      <c r="Q160" s="164"/>
      <c r="R160" s="164"/>
      <c r="S160" s="164"/>
      <c r="T160" s="164"/>
      <c r="U160" s="6"/>
    </row>
    <row r="161">
      <c r="A161" s="164"/>
      <c r="B161" s="164"/>
      <c r="C161" s="164"/>
      <c r="D161" s="164"/>
      <c r="E161" s="164"/>
      <c r="F161" s="164"/>
      <c r="G161" s="164"/>
      <c r="H161" s="206"/>
      <c r="I161" s="164"/>
      <c r="J161" s="164"/>
      <c r="K161" s="206"/>
      <c r="L161" s="164"/>
      <c r="M161" s="164"/>
      <c r="N161" s="206"/>
      <c r="O161" s="164"/>
      <c r="P161" s="206"/>
      <c r="Q161" s="164"/>
      <c r="R161" s="164"/>
      <c r="S161" s="164"/>
      <c r="T161" s="164"/>
      <c r="U161" s="6"/>
    </row>
    <row r="162">
      <c r="A162" s="164"/>
      <c r="B162" s="164"/>
      <c r="C162" s="164"/>
      <c r="D162" s="164"/>
      <c r="E162" s="164"/>
      <c r="F162" s="164"/>
      <c r="G162" s="164"/>
      <c r="H162" s="206"/>
      <c r="I162" s="164"/>
      <c r="J162" s="164"/>
      <c r="K162" s="206"/>
      <c r="L162" s="164"/>
      <c r="M162" s="164"/>
      <c r="N162" s="206"/>
      <c r="O162" s="164"/>
      <c r="P162" s="206"/>
      <c r="Q162" s="164"/>
      <c r="R162" s="164"/>
      <c r="S162" s="164"/>
      <c r="T162" s="164"/>
      <c r="U162" s="6"/>
    </row>
    <row r="163">
      <c r="A163" s="164"/>
      <c r="B163" s="164"/>
      <c r="C163" s="164"/>
      <c r="D163" s="164"/>
      <c r="E163" s="164"/>
      <c r="F163" s="164"/>
      <c r="G163" s="164"/>
      <c r="H163" s="206"/>
      <c r="I163" s="164"/>
      <c r="J163" s="164"/>
      <c r="K163" s="206"/>
      <c r="L163" s="164"/>
      <c r="M163" s="164"/>
      <c r="N163" s="206"/>
      <c r="O163" s="164"/>
      <c r="P163" s="206"/>
      <c r="Q163" s="164"/>
      <c r="R163" s="164"/>
      <c r="S163" s="164"/>
      <c r="T163" s="164"/>
      <c r="U163" s="6"/>
    </row>
    <row r="164">
      <c r="A164" s="164"/>
      <c r="B164" s="164"/>
      <c r="C164" s="164"/>
      <c r="D164" s="164"/>
      <c r="E164" s="164"/>
      <c r="F164" s="164"/>
      <c r="G164" s="164"/>
      <c r="H164" s="206"/>
      <c r="I164" s="164"/>
      <c r="J164" s="164"/>
      <c r="K164" s="206"/>
      <c r="L164" s="164"/>
      <c r="M164" s="164"/>
      <c r="N164" s="206"/>
      <c r="O164" s="164"/>
      <c r="P164" s="206"/>
      <c r="Q164" s="164"/>
      <c r="R164" s="164"/>
      <c r="S164" s="164"/>
      <c r="T164" s="164"/>
      <c r="U164" s="6"/>
    </row>
  </sheetData>
  <mergeCells count="25">
    <mergeCell ref="C26:C28"/>
    <mergeCell ref="C16:C17"/>
    <mergeCell ref="B30:B37"/>
    <mergeCell ref="B16:B20"/>
    <mergeCell ref="B26:B29"/>
    <mergeCell ref="A2:U2"/>
    <mergeCell ref="A3:A5"/>
    <mergeCell ref="B3:B5"/>
    <mergeCell ref="C3:C5"/>
    <mergeCell ref="D3:D5"/>
    <mergeCell ref="U4:U5"/>
    <mergeCell ref="E3:E5"/>
    <mergeCell ref="G4:I4"/>
    <mergeCell ref="J4:L4"/>
    <mergeCell ref="F3:F5"/>
    <mergeCell ref="G3:U3"/>
    <mergeCell ref="T4:T5"/>
    <mergeCell ref="B10:B11"/>
    <mergeCell ref="B7:B9"/>
    <mergeCell ref="B24:B25"/>
    <mergeCell ref="A6:U6"/>
    <mergeCell ref="M4:R4"/>
    <mergeCell ref="B13:B15"/>
    <mergeCell ref="B21:B22"/>
    <mergeCell ref="C14:C15"/>
  </mergeCells>
  <pageMargins left="0.15748031496062992" right="0.15748031496062992" top="0.39370078740157477" bottom="0.19685039370078738" header="0.31496062992125984" footer="0.31496062992125984"/>
  <pageSetup paperSize="9" scale="56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2" zoomScaleSheetLayoutView="100" workbookViewId="0">
      <pane xSplit="2" ySplit="5" topLeftCell="C75" activePane="bottomRight" state="frozen"/>
      <selection activeCell="A2" sqref="A2"/>
      <selection pane="topRight" activeCell="C2" sqref="C2"/>
      <selection pane="bottomLeft" activeCell="A7" sqref="A7"/>
      <selection pane="bottomRight" activeCell="C83" sqref="C83"/>
    </sheetView>
  </sheetViews>
  <sheetFormatPr defaultRowHeight="45" customHeight="1"/>
  <cols>
    <col customWidth="1" min="1" max="1" style="6" width="7.42578125"/>
    <col customWidth="1" min="2" max="2" style="6" width="24.140625"/>
    <col customWidth="1" min="3" max="3" style="387" width="25.140625"/>
    <col customWidth="1" min="4" max="4" style="387" width="18.85546875"/>
    <col customWidth="1" min="5" max="5" style="387" width="12.42578125"/>
    <col customWidth="1" min="6" max="6" style="387" width="11"/>
    <col customWidth="1" min="7" max="7" style="6" width="12.140625"/>
    <col customWidth="1" hidden="1" min="8" max="8" style="207" width="6"/>
    <col customWidth="1" min="9" max="9" style="6" width="12.42578125"/>
    <col customWidth="1" min="10" max="10" style="6" width="11.7109375"/>
    <col customWidth="1" hidden="1" min="11" max="11" style="122" width="6.42578125"/>
    <col customWidth="1" min="12" max="12" style="6" width="11.85546875"/>
    <col customWidth="1" min="13" max="13" style="6" width="13.140625"/>
    <col customWidth="1" hidden="1" min="14" max="14" style="122" width="9.28515625"/>
    <col customWidth="1" min="15" max="15" style="6" width="9"/>
    <col customWidth="1" hidden="1" min="16" max="16" style="122" width="9"/>
    <col customWidth="1" min="17" max="17" style="6" width="11.7109375"/>
    <col customWidth="1" min="18" max="18" style="6" width="11.42578125"/>
    <col customWidth="1" min="19" max="19" style="9" width="12.140625"/>
    <col customWidth="1" min="20" max="20" style="6" width="41.7109375"/>
    <col customWidth="1" min="21" max="21" style="124" width="34.5703125"/>
    <col min="22" max="16384" style="6" width="9.140625"/>
  </cols>
  <sheetData>
    <row r="1" ht="45" customHeight="1">
      <c r="U1" s="165" t="s">
        <v>16</v>
      </c>
    </row>
    <row r="2" ht="45" customHeight="1">
      <c r="A2" s="462" t="s">
        <v>254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</row>
    <row r="3" s="191" customFormat="1" ht="45" customHeight="1">
      <c r="A3" s="467" t="s">
        <v>63</v>
      </c>
      <c r="B3" s="473" t="s">
        <v>62</v>
      </c>
      <c r="C3" s="473" t="s">
        <v>64</v>
      </c>
      <c r="D3" s="473" t="s">
        <v>9</v>
      </c>
      <c r="E3" s="473" t="s">
        <v>65</v>
      </c>
      <c r="F3" s="473" t="s">
        <v>66</v>
      </c>
      <c r="G3" s="473" t="s">
        <v>72</v>
      </c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9"/>
    </row>
    <row r="4" s="191" customFormat="1" ht="45" customHeight="1">
      <c r="A4" s="468"/>
      <c r="B4" s="474"/>
      <c r="C4" s="474"/>
      <c r="D4" s="474"/>
      <c r="E4" s="474"/>
      <c r="F4" s="474"/>
      <c r="G4" s="480" t="s">
        <v>67</v>
      </c>
      <c r="H4" s="480"/>
      <c r="I4" s="480"/>
      <c r="J4" s="480" t="s">
        <v>70</v>
      </c>
      <c r="K4" s="480"/>
      <c r="L4" s="480"/>
      <c r="M4" s="489" t="s">
        <v>289</v>
      </c>
      <c r="N4" s="490"/>
      <c r="O4" s="490"/>
      <c r="P4" s="490"/>
      <c r="Q4" s="490"/>
      <c r="R4" s="491"/>
      <c r="S4" s="437" t="s">
        <v>284</v>
      </c>
      <c r="T4" s="480" t="s">
        <v>290</v>
      </c>
      <c r="U4" s="481" t="s">
        <v>71</v>
      </c>
    </row>
    <row r="5" s="191" customFormat="1" ht="45" customHeight="1">
      <c r="A5" s="511"/>
      <c r="B5" s="512"/>
      <c r="C5" s="512"/>
      <c r="D5" s="512"/>
      <c r="E5" s="512"/>
      <c r="F5" s="512"/>
      <c r="G5" s="208" t="s">
        <v>68</v>
      </c>
      <c r="H5" s="209"/>
      <c r="I5" s="446" t="s">
        <v>69</v>
      </c>
      <c r="J5" s="208" t="s">
        <v>68</v>
      </c>
      <c r="K5" s="210"/>
      <c r="L5" s="446" t="s">
        <v>69</v>
      </c>
      <c r="M5" s="446" t="s">
        <v>285</v>
      </c>
      <c r="N5" s="211"/>
      <c r="O5" s="446" t="s">
        <v>286</v>
      </c>
      <c r="P5" s="211"/>
      <c r="Q5" s="446" t="s">
        <v>287</v>
      </c>
      <c r="R5" s="446" t="s">
        <v>283</v>
      </c>
      <c r="S5" s="446" t="s">
        <v>68</v>
      </c>
      <c r="T5" s="513"/>
      <c r="U5" s="514"/>
    </row>
    <row r="6" ht="45" customHeight="1">
      <c r="A6" s="515" t="s">
        <v>18</v>
      </c>
      <c r="B6" s="516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  <c r="R6" s="516"/>
      <c r="S6" s="516"/>
      <c r="T6" s="516"/>
      <c r="U6" s="517"/>
    </row>
    <row r="7" ht="45" customHeight="1">
      <c r="A7" s="13">
        <v>45689</v>
      </c>
      <c r="B7" s="488" t="s">
        <v>57</v>
      </c>
      <c r="C7" s="488" t="s">
        <v>320</v>
      </c>
      <c r="D7" s="450" t="s">
        <v>302</v>
      </c>
      <c r="E7" s="15">
        <v>45716</v>
      </c>
      <c r="F7" s="450">
        <v>2024</v>
      </c>
      <c r="G7" s="15"/>
      <c r="H7" s="212"/>
      <c r="I7" s="15"/>
      <c r="J7" s="450" t="s">
        <v>402</v>
      </c>
      <c r="K7" s="170">
        <v>1</v>
      </c>
      <c r="L7" s="450" t="s">
        <v>336</v>
      </c>
      <c r="M7" s="15"/>
      <c r="N7" s="170"/>
      <c r="O7" s="450"/>
      <c r="P7" s="170"/>
      <c r="Q7" s="450"/>
      <c r="R7" s="450"/>
      <c r="S7" s="15"/>
      <c r="T7" s="450" t="s">
        <v>403</v>
      </c>
      <c r="U7" s="173"/>
    </row>
    <row r="8" ht="30.75" customHeight="1">
      <c r="A8" s="213">
        <v>45717</v>
      </c>
      <c r="B8" s="460"/>
      <c r="C8" s="460"/>
      <c r="D8" s="435" t="s">
        <v>302</v>
      </c>
      <c r="E8" s="214">
        <v>45729</v>
      </c>
      <c r="F8" s="435">
        <v>2024</v>
      </c>
      <c r="G8" s="214"/>
      <c r="H8" s="215"/>
      <c r="I8" s="214"/>
      <c r="J8" s="435"/>
      <c r="K8" s="216"/>
      <c r="L8" s="435"/>
      <c r="M8" s="214"/>
      <c r="N8" s="216"/>
      <c r="O8" s="435"/>
      <c r="P8" s="216"/>
      <c r="Q8" s="435"/>
      <c r="R8" s="435"/>
      <c r="S8" s="214" t="s">
        <v>603</v>
      </c>
      <c r="T8" s="435" t="s">
        <v>604</v>
      </c>
      <c r="U8" s="52"/>
    </row>
    <row r="9" ht="43.5" customHeight="1">
      <c r="A9" s="213">
        <v>45717</v>
      </c>
      <c r="B9" s="498"/>
      <c r="C9" s="498"/>
      <c r="D9" s="447" t="s">
        <v>302</v>
      </c>
      <c r="E9" s="20" t="s">
        <v>389</v>
      </c>
      <c r="F9" s="447">
        <v>2024</v>
      </c>
      <c r="G9" s="20"/>
      <c r="H9" s="217"/>
      <c r="I9" s="20"/>
      <c r="J9" s="447" t="s">
        <v>397</v>
      </c>
      <c r="K9" s="18">
        <v>1</v>
      </c>
      <c r="L9" s="447" t="s">
        <v>336</v>
      </c>
      <c r="M9" s="20"/>
      <c r="N9" s="18"/>
      <c r="O9" s="447"/>
      <c r="P9" s="18"/>
      <c r="Q9" s="447"/>
      <c r="R9" s="447"/>
      <c r="S9" s="20"/>
      <c r="T9" s="447" t="s">
        <v>398</v>
      </c>
      <c r="U9" s="135"/>
    </row>
    <row r="10" ht="47.25" customHeight="1">
      <c r="A10" s="213">
        <v>45717</v>
      </c>
      <c r="B10" s="484"/>
      <c r="C10" s="498"/>
      <c r="D10" s="447" t="s">
        <v>302</v>
      </c>
      <c r="E10" s="20">
        <v>45740</v>
      </c>
      <c r="F10" s="447">
        <v>2025</v>
      </c>
      <c r="G10" s="20"/>
      <c r="H10" s="217"/>
      <c r="I10" s="20"/>
      <c r="J10" s="447" t="s">
        <v>408</v>
      </c>
      <c r="K10" s="18">
        <v>1</v>
      </c>
      <c r="L10" s="447" t="s">
        <v>336</v>
      </c>
      <c r="M10" s="20"/>
      <c r="N10" s="18"/>
      <c r="O10" s="447"/>
      <c r="P10" s="18"/>
      <c r="Q10" s="447"/>
      <c r="R10" s="447"/>
      <c r="S10" s="20"/>
      <c r="T10" s="447" t="s">
        <v>337</v>
      </c>
      <c r="U10" s="135"/>
    </row>
    <row r="11" ht="45.75" customHeight="1">
      <c r="A11" s="213">
        <v>45870</v>
      </c>
      <c r="B11" s="484"/>
      <c r="C11" s="484"/>
      <c r="D11" s="447" t="s">
        <v>302</v>
      </c>
      <c r="E11" s="20">
        <v>45887</v>
      </c>
      <c r="F11" s="447">
        <v>2025</v>
      </c>
      <c r="G11" s="20"/>
      <c r="H11" s="217"/>
      <c r="I11" s="20"/>
      <c r="J11" s="441" t="s">
        <v>1299</v>
      </c>
      <c r="K11" s="18">
        <v>1</v>
      </c>
      <c r="L11" s="447" t="s">
        <v>1301</v>
      </c>
      <c r="M11" s="20"/>
      <c r="N11" s="18"/>
      <c r="O11" s="447"/>
      <c r="P11" s="18"/>
      <c r="Q11" s="447"/>
      <c r="R11" s="447"/>
      <c r="S11" s="20"/>
      <c r="T11" s="447" t="s">
        <v>403</v>
      </c>
      <c r="U11" s="135"/>
    </row>
    <row r="12" ht="41.25" customHeight="1">
      <c r="A12" s="213">
        <v>45870</v>
      </c>
      <c r="B12" s="485"/>
      <c r="C12" s="485"/>
      <c r="D12" s="447" t="s">
        <v>302</v>
      </c>
      <c r="E12" s="20">
        <v>45911</v>
      </c>
      <c r="F12" s="447">
        <v>2025</v>
      </c>
      <c r="G12" s="20"/>
      <c r="H12" s="217"/>
      <c r="I12" s="20"/>
      <c r="J12" s="441" t="s">
        <v>1300</v>
      </c>
      <c r="K12" s="18">
        <v>1</v>
      </c>
      <c r="L12" s="20">
        <v>45941</v>
      </c>
      <c r="M12" s="20"/>
      <c r="N12" s="18"/>
      <c r="O12" s="447"/>
      <c r="P12" s="18"/>
      <c r="Q12" s="447"/>
      <c r="R12" s="447"/>
      <c r="S12" s="20"/>
      <c r="T12" s="447" t="s">
        <v>337</v>
      </c>
      <c r="U12" s="135"/>
    </row>
    <row r="13" ht="30.75" customHeight="1">
      <c r="A13" s="17">
        <v>45658</v>
      </c>
      <c r="B13" s="459" t="s">
        <v>95</v>
      </c>
      <c r="C13" s="447" t="s">
        <v>446</v>
      </c>
      <c r="D13" s="447" t="s">
        <v>297</v>
      </c>
      <c r="E13" s="20" t="s">
        <v>545</v>
      </c>
      <c r="F13" s="447">
        <v>2024</v>
      </c>
      <c r="G13" s="447"/>
      <c r="H13" s="217"/>
      <c r="I13" s="447"/>
      <c r="J13" s="20"/>
      <c r="K13" s="18"/>
      <c r="L13" s="447"/>
      <c r="M13" s="447"/>
      <c r="N13" s="18"/>
      <c r="O13" s="447"/>
      <c r="P13" s="18"/>
      <c r="Q13" s="447"/>
      <c r="R13" s="447"/>
      <c r="S13" s="447" t="s">
        <v>546</v>
      </c>
      <c r="T13" s="447" t="s">
        <v>476</v>
      </c>
      <c r="U13" s="24"/>
    </row>
    <row r="14" ht="45" customHeight="1">
      <c r="A14" s="17">
        <v>45689</v>
      </c>
      <c r="B14" s="484"/>
      <c r="C14" s="447" t="s">
        <v>400</v>
      </c>
      <c r="D14" s="447" t="s">
        <v>302</v>
      </c>
      <c r="E14" s="20">
        <v>45702</v>
      </c>
      <c r="F14" s="447">
        <v>2024</v>
      </c>
      <c r="G14" s="447"/>
      <c r="H14" s="217"/>
      <c r="I14" s="20"/>
      <c r="J14" s="447" t="s">
        <v>602</v>
      </c>
      <c r="K14" s="18">
        <v>1</v>
      </c>
      <c r="L14" s="20">
        <v>45726</v>
      </c>
      <c r="M14" s="447"/>
      <c r="N14" s="18"/>
      <c r="O14" s="447"/>
      <c r="P14" s="18"/>
      <c r="Q14" s="447"/>
      <c r="R14" s="447"/>
      <c r="S14" s="447"/>
      <c r="T14" s="447" t="s">
        <v>403</v>
      </c>
      <c r="U14" s="24"/>
    </row>
    <row r="15" ht="45" customHeight="1">
      <c r="A15" s="17">
        <v>45717</v>
      </c>
      <c r="B15" s="484"/>
      <c r="C15" s="447" t="s">
        <v>807</v>
      </c>
      <c r="D15" s="447" t="s">
        <v>302</v>
      </c>
      <c r="E15" s="20">
        <v>45733</v>
      </c>
      <c r="F15" s="447">
        <v>2025</v>
      </c>
      <c r="G15" s="447"/>
      <c r="H15" s="217"/>
      <c r="I15" s="20"/>
      <c r="J15" s="407" t="s">
        <v>808</v>
      </c>
      <c r="K15" s="18">
        <v>1</v>
      </c>
      <c r="L15" s="408">
        <v>45764</v>
      </c>
      <c r="M15" s="447"/>
      <c r="N15" s="18"/>
      <c r="O15" s="447"/>
      <c r="P15" s="18"/>
      <c r="Q15" s="447"/>
      <c r="R15" s="447"/>
      <c r="S15" s="447"/>
      <c r="T15" s="447" t="s">
        <v>810</v>
      </c>
      <c r="U15" s="24"/>
    </row>
    <row r="16" ht="45" customHeight="1">
      <c r="A16" s="17">
        <v>45809</v>
      </c>
      <c r="B16" s="484"/>
      <c r="C16" s="447" t="s">
        <v>400</v>
      </c>
      <c r="D16" s="447" t="s">
        <v>302</v>
      </c>
      <c r="E16" s="20">
        <v>45833</v>
      </c>
      <c r="F16" s="447">
        <v>2025</v>
      </c>
      <c r="G16" s="447"/>
      <c r="H16" s="217"/>
      <c r="I16" s="20"/>
      <c r="J16" s="407" t="s">
        <v>809</v>
      </c>
      <c r="K16" s="18">
        <v>1</v>
      </c>
      <c r="L16" s="408">
        <v>45868</v>
      </c>
      <c r="M16" s="447"/>
      <c r="N16" s="18"/>
      <c r="O16" s="447"/>
      <c r="P16" s="18"/>
      <c r="Q16" s="447"/>
      <c r="R16" s="447"/>
      <c r="S16" s="447"/>
      <c r="T16" s="447" t="s">
        <v>403</v>
      </c>
      <c r="U16" s="24"/>
    </row>
    <row r="17" ht="45" customHeight="1">
      <c r="A17" s="17">
        <v>45809</v>
      </c>
      <c r="B17" s="484"/>
      <c r="C17" s="447" t="s">
        <v>315</v>
      </c>
      <c r="D17" s="447" t="s">
        <v>302</v>
      </c>
      <c r="E17" s="20">
        <v>45838</v>
      </c>
      <c r="F17" s="447">
        <v>2025</v>
      </c>
      <c r="G17" s="447"/>
      <c r="H17" s="217"/>
      <c r="I17" s="20"/>
      <c r="J17" s="407" t="s">
        <v>1144</v>
      </c>
      <c r="K17" s="18">
        <v>1</v>
      </c>
      <c r="L17" s="408">
        <v>45868</v>
      </c>
      <c r="M17" s="447"/>
      <c r="N17" s="18"/>
      <c r="O17" s="447"/>
      <c r="P17" s="18"/>
      <c r="Q17" s="447"/>
      <c r="R17" s="447"/>
      <c r="S17" s="447"/>
      <c r="T17" s="447" t="s">
        <v>403</v>
      </c>
      <c r="U17" s="24"/>
    </row>
    <row r="18" ht="45" customHeight="1">
      <c r="A18" s="17">
        <v>45839</v>
      </c>
      <c r="B18" s="485"/>
      <c r="C18" s="447" t="s">
        <v>807</v>
      </c>
      <c r="D18" s="447" t="s">
        <v>302</v>
      </c>
      <c r="E18" s="20">
        <v>45855</v>
      </c>
      <c r="F18" s="447">
        <v>2025</v>
      </c>
      <c r="G18" s="447"/>
      <c r="H18" s="217"/>
      <c r="I18" s="20"/>
      <c r="J18" s="407" t="s">
        <v>1145</v>
      </c>
      <c r="K18" s="18">
        <v>1</v>
      </c>
      <c r="L18" s="408">
        <v>45909</v>
      </c>
      <c r="M18" s="447"/>
      <c r="N18" s="18"/>
      <c r="O18" s="447"/>
      <c r="P18" s="18"/>
      <c r="Q18" s="447"/>
      <c r="R18" s="447"/>
      <c r="S18" s="447"/>
      <c r="T18" s="447" t="s">
        <v>380</v>
      </c>
      <c r="U18" s="24"/>
    </row>
    <row r="19" ht="36.75" customHeight="1">
      <c r="A19" s="17">
        <v>45809</v>
      </c>
      <c r="B19" s="459" t="s">
        <v>251</v>
      </c>
      <c r="C19" s="30" t="s">
        <v>749</v>
      </c>
      <c r="D19" s="447" t="s">
        <v>297</v>
      </c>
      <c r="E19" s="20">
        <v>45828</v>
      </c>
      <c r="F19" s="447">
        <v>2025</v>
      </c>
      <c r="G19" s="218"/>
      <c r="H19" s="178"/>
      <c r="I19" s="218"/>
      <c r="J19" s="218"/>
      <c r="K19" s="219"/>
      <c r="L19" s="218"/>
      <c r="M19" s="218"/>
      <c r="N19" s="219"/>
      <c r="O19" s="218"/>
      <c r="P19" s="219"/>
      <c r="Q19" s="218"/>
      <c r="R19" s="218"/>
      <c r="S19" s="32"/>
      <c r="T19" s="30" t="s">
        <v>540</v>
      </c>
      <c r="U19" s="135"/>
    </row>
    <row r="20" ht="49.5" customHeight="1">
      <c r="A20" s="17">
        <v>45809</v>
      </c>
      <c r="B20" s="484"/>
      <c r="C20" s="497" t="s">
        <v>329</v>
      </c>
      <c r="D20" s="447" t="s">
        <v>302</v>
      </c>
      <c r="E20" s="20">
        <v>45831</v>
      </c>
      <c r="F20" s="440" t="s">
        <v>373</v>
      </c>
      <c r="G20" s="218"/>
      <c r="H20" s="178"/>
      <c r="I20" s="218"/>
      <c r="J20" s="27" t="s">
        <v>1249</v>
      </c>
      <c r="K20" s="95">
        <v>1</v>
      </c>
      <c r="L20" s="440" t="s">
        <v>336</v>
      </c>
      <c r="M20" s="218"/>
      <c r="N20" s="219"/>
      <c r="O20" s="218"/>
      <c r="P20" s="219"/>
      <c r="Q20" s="218"/>
      <c r="R20" s="218"/>
      <c r="S20" s="32"/>
      <c r="T20" s="30" t="s">
        <v>1179</v>
      </c>
      <c r="U20" s="135" t="s">
        <v>677</v>
      </c>
    </row>
    <row r="21" ht="63" customHeight="1">
      <c r="A21" s="17">
        <v>45839</v>
      </c>
      <c r="B21" s="485"/>
      <c r="C21" s="518"/>
      <c r="D21" s="447" t="s">
        <v>333</v>
      </c>
      <c r="E21" s="20">
        <v>45856</v>
      </c>
      <c r="F21" s="440">
        <v>2025</v>
      </c>
      <c r="G21" s="218"/>
      <c r="H21" s="178"/>
      <c r="I21" s="218"/>
      <c r="J21" s="27"/>
      <c r="K21" s="95"/>
      <c r="L21" s="440"/>
      <c r="M21" s="218"/>
      <c r="N21" s="219"/>
      <c r="O21" s="218"/>
      <c r="P21" s="219"/>
      <c r="Q21" s="218"/>
      <c r="R21" s="218"/>
      <c r="S21" s="32"/>
      <c r="T21" s="30"/>
      <c r="U21" s="135" t="s">
        <v>1007</v>
      </c>
    </row>
    <row r="22" ht="62.25" customHeight="1">
      <c r="A22" s="17"/>
      <c r="B22" s="433" t="s">
        <v>86</v>
      </c>
      <c r="C22" s="447"/>
      <c r="D22" s="447"/>
      <c r="E22" s="447"/>
      <c r="F22" s="447"/>
      <c r="G22" s="100"/>
      <c r="H22" s="217"/>
      <c r="I22" s="100"/>
      <c r="J22" s="100"/>
      <c r="K22" s="220"/>
      <c r="L22" s="100"/>
      <c r="M22" s="100"/>
      <c r="N22" s="220"/>
      <c r="O22" s="100"/>
      <c r="P22" s="220"/>
      <c r="Q22" s="100"/>
      <c r="R22" s="100"/>
      <c r="S22" s="447"/>
      <c r="T22" s="447"/>
      <c r="U22" s="221"/>
    </row>
    <row r="23" ht="35.25" customHeight="1">
      <c r="A23" s="17">
        <v>45689</v>
      </c>
      <c r="B23" s="459" t="s">
        <v>88</v>
      </c>
      <c r="C23" s="459" t="s">
        <v>364</v>
      </c>
      <c r="D23" s="519" t="s">
        <v>297</v>
      </c>
      <c r="E23" s="20" t="s">
        <v>611</v>
      </c>
      <c r="F23" s="447">
        <v>2025</v>
      </c>
      <c r="G23" s="20">
        <v>45720</v>
      </c>
      <c r="H23" s="18">
        <v>1</v>
      </c>
      <c r="I23" s="20">
        <v>45931</v>
      </c>
      <c r="J23" s="20">
        <v>45727</v>
      </c>
      <c r="K23" s="18">
        <v>1</v>
      </c>
      <c r="L23" s="20">
        <v>45757</v>
      </c>
      <c r="M23" s="20" t="s">
        <v>618</v>
      </c>
      <c r="N23" s="18">
        <v>1</v>
      </c>
      <c r="O23" s="447"/>
      <c r="P23" s="18"/>
      <c r="Q23" s="447"/>
      <c r="R23" s="447" t="s">
        <v>492</v>
      </c>
      <c r="S23" s="447" t="s">
        <v>617</v>
      </c>
      <c r="T23" s="23" t="s">
        <v>380</v>
      </c>
      <c r="U23" s="24"/>
    </row>
    <row r="24" ht="98.25" customHeight="1">
      <c r="A24" s="17">
        <v>45689</v>
      </c>
      <c r="B24" s="498"/>
      <c r="C24" s="487"/>
      <c r="D24" s="487"/>
      <c r="E24" s="20" t="s">
        <v>611</v>
      </c>
      <c r="F24" s="447">
        <v>2025</v>
      </c>
      <c r="G24" s="20">
        <v>45720</v>
      </c>
      <c r="H24" s="18">
        <v>1</v>
      </c>
      <c r="I24" s="20">
        <v>45931</v>
      </c>
      <c r="J24" s="20">
        <v>45727</v>
      </c>
      <c r="K24" s="18">
        <v>1</v>
      </c>
      <c r="L24" s="20">
        <v>45757</v>
      </c>
      <c r="M24" s="447" t="s">
        <v>619</v>
      </c>
      <c r="N24" s="18">
        <v>1</v>
      </c>
      <c r="O24" s="447"/>
      <c r="P24" s="18"/>
      <c r="Q24" s="447"/>
      <c r="R24" s="447" t="s">
        <v>492</v>
      </c>
      <c r="S24" s="447" t="s">
        <v>617</v>
      </c>
      <c r="T24" s="23" t="s">
        <v>380</v>
      </c>
      <c r="U24" s="24"/>
    </row>
    <row r="25" ht="62.25" customHeight="1">
      <c r="A25" s="17">
        <v>45658</v>
      </c>
      <c r="B25" s="459" t="s">
        <v>91</v>
      </c>
      <c r="C25" s="447" t="s">
        <v>288</v>
      </c>
      <c r="D25" s="447" t="s">
        <v>302</v>
      </c>
      <c r="E25" s="27" t="s">
        <v>451</v>
      </c>
      <c r="F25" s="440">
        <v>2025</v>
      </c>
      <c r="G25" s="440" t="s">
        <v>452</v>
      </c>
      <c r="H25" s="178">
        <v>1</v>
      </c>
      <c r="I25" s="27">
        <v>45776</v>
      </c>
      <c r="J25" s="27" t="s">
        <v>453</v>
      </c>
      <c r="K25" s="95">
        <v>1</v>
      </c>
      <c r="L25" s="440" t="s">
        <v>336</v>
      </c>
      <c r="M25" s="440" t="s">
        <v>457</v>
      </c>
      <c r="N25" s="95">
        <v>1</v>
      </c>
      <c r="O25" s="447">
        <v>15000</v>
      </c>
      <c r="P25" s="95">
        <v>15000</v>
      </c>
      <c r="Q25" s="27">
        <v>45715</v>
      </c>
      <c r="R25" s="440"/>
      <c r="S25" s="27" t="s">
        <v>627</v>
      </c>
      <c r="T25" s="144" t="s">
        <v>298</v>
      </c>
      <c r="U25" s="24"/>
    </row>
    <row r="26" ht="44.25" customHeight="1">
      <c r="A26" s="17">
        <v>45778</v>
      </c>
      <c r="B26" s="484"/>
      <c r="C26" s="447" t="s">
        <v>364</v>
      </c>
      <c r="D26" s="447" t="s">
        <v>305</v>
      </c>
      <c r="E26" s="27">
        <v>45803</v>
      </c>
      <c r="F26" s="440">
        <v>2025</v>
      </c>
      <c r="G26" s="440"/>
      <c r="H26" s="178"/>
      <c r="I26" s="27"/>
      <c r="J26" s="27"/>
      <c r="K26" s="95"/>
      <c r="L26" s="440"/>
      <c r="M26" s="440"/>
      <c r="N26" s="95"/>
      <c r="O26" s="447"/>
      <c r="P26" s="95"/>
      <c r="Q26" s="27"/>
      <c r="R26" s="440"/>
      <c r="S26" s="27" t="s">
        <v>797</v>
      </c>
      <c r="T26" s="144" t="s">
        <v>540</v>
      </c>
      <c r="U26" s="24"/>
    </row>
    <row r="27" ht="62.25" customHeight="1">
      <c r="A27" s="17">
        <v>45782</v>
      </c>
      <c r="B27" s="484"/>
      <c r="C27" s="447" t="s">
        <v>364</v>
      </c>
      <c r="D27" s="447" t="s">
        <v>305</v>
      </c>
      <c r="E27" s="27">
        <v>45803</v>
      </c>
      <c r="F27" s="440">
        <v>2025</v>
      </c>
      <c r="G27" s="440" t="s">
        <v>795</v>
      </c>
      <c r="H27" s="178"/>
      <c r="I27" s="27">
        <v>46160</v>
      </c>
      <c r="J27" s="27"/>
      <c r="K27" s="95"/>
      <c r="L27" s="440"/>
      <c r="M27" s="440"/>
      <c r="N27" s="95"/>
      <c r="O27" s="447"/>
      <c r="P27" s="95"/>
      <c r="Q27" s="27"/>
      <c r="R27" s="440"/>
      <c r="S27" s="27" t="s">
        <v>798</v>
      </c>
      <c r="T27" s="144" t="s">
        <v>380</v>
      </c>
      <c r="U27" s="24"/>
    </row>
    <row r="28" ht="48" customHeight="1">
      <c r="A28" s="17">
        <v>45809</v>
      </c>
      <c r="B28" s="485"/>
      <c r="C28" s="447" t="s">
        <v>261</v>
      </c>
      <c r="D28" s="447" t="s">
        <v>796</v>
      </c>
      <c r="E28" s="27">
        <v>45825</v>
      </c>
      <c r="F28" s="440">
        <v>2024</v>
      </c>
      <c r="G28" s="440"/>
      <c r="H28" s="178"/>
      <c r="I28" s="27"/>
      <c r="J28" s="27"/>
      <c r="K28" s="95"/>
      <c r="L28" s="440"/>
      <c r="M28" s="440"/>
      <c r="N28" s="95"/>
      <c r="O28" s="447"/>
      <c r="P28" s="95"/>
      <c r="Q28" s="27"/>
      <c r="R28" s="440"/>
      <c r="S28" s="27" t="s">
        <v>799</v>
      </c>
      <c r="T28" s="144" t="s">
        <v>800</v>
      </c>
      <c r="U28" s="24"/>
    </row>
    <row r="29" ht="62.25" customHeight="1">
      <c r="A29" s="17">
        <v>45658</v>
      </c>
      <c r="B29" s="459" t="s">
        <v>10</v>
      </c>
      <c r="C29" s="447" t="s">
        <v>288</v>
      </c>
      <c r="D29" s="447" t="s">
        <v>297</v>
      </c>
      <c r="E29" s="20" t="s">
        <v>454</v>
      </c>
      <c r="F29" s="447">
        <v>2025</v>
      </c>
      <c r="G29" s="447" t="s">
        <v>455</v>
      </c>
      <c r="H29" s="18">
        <v>1</v>
      </c>
      <c r="I29" s="20">
        <v>45926</v>
      </c>
      <c r="J29" s="447"/>
      <c r="K29" s="18"/>
      <c r="L29" s="20"/>
      <c r="M29" s="447" t="s">
        <v>456</v>
      </c>
      <c r="N29" s="18">
        <v>1</v>
      </c>
      <c r="O29" s="447">
        <v>5000</v>
      </c>
      <c r="P29" s="18">
        <v>5000</v>
      </c>
      <c r="Q29" s="20">
        <v>45742</v>
      </c>
      <c r="R29" s="447"/>
      <c r="S29" s="447" t="s">
        <v>509</v>
      </c>
      <c r="T29" s="144" t="s">
        <v>298</v>
      </c>
      <c r="U29" s="188"/>
    </row>
    <row r="30" ht="63.75" customHeight="1">
      <c r="A30" s="17">
        <v>45689</v>
      </c>
      <c r="B30" s="484"/>
      <c r="C30" s="486" t="s">
        <v>364</v>
      </c>
      <c r="D30" s="459" t="s">
        <v>415</v>
      </c>
      <c r="E30" s="51">
        <v>45712</v>
      </c>
      <c r="F30" s="434">
        <v>2024</v>
      </c>
      <c r="G30" s="434"/>
      <c r="H30" s="222"/>
      <c r="I30" s="51"/>
      <c r="J30" s="434"/>
      <c r="K30" s="189"/>
      <c r="L30" s="51"/>
      <c r="M30" s="223"/>
      <c r="N30" s="224"/>
      <c r="O30" s="223"/>
      <c r="P30" s="224"/>
      <c r="Q30" s="223"/>
      <c r="R30" s="139"/>
      <c r="S30" s="440" t="s">
        <v>510</v>
      </c>
      <c r="T30" s="444"/>
      <c r="U30" s="225" t="s">
        <v>474</v>
      </c>
    </row>
    <row r="31" ht="65.25" customHeight="1">
      <c r="A31" s="17">
        <v>45689</v>
      </c>
      <c r="B31" s="484"/>
      <c r="C31" s="487"/>
      <c r="D31" s="487"/>
      <c r="E31" s="51">
        <v>45712</v>
      </c>
      <c r="F31" s="434">
        <v>2024</v>
      </c>
      <c r="G31" s="434"/>
      <c r="H31" s="222"/>
      <c r="I31" s="51"/>
      <c r="J31" s="434"/>
      <c r="K31" s="189"/>
      <c r="L31" s="51"/>
      <c r="M31" s="223"/>
      <c r="N31" s="224"/>
      <c r="O31" s="223"/>
      <c r="P31" s="224"/>
      <c r="Q31" s="223"/>
      <c r="R31" s="139"/>
      <c r="S31" s="440" t="s">
        <v>626</v>
      </c>
      <c r="T31" s="444"/>
      <c r="U31" s="225" t="s">
        <v>474</v>
      </c>
    </row>
    <row r="32" ht="51.75" customHeight="1">
      <c r="A32" s="17">
        <v>45689</v>
      </c>
      <c r="B32" s="484"/>
      <c r="C32" s="431" t="s">
        <v>388</v>
      </c>
      <c r="D32" s="431" t="s">
        <v>302</v>
      </c>
      <c r="E32" s="51">
        <v>45713</v>
      </c>
      <c r="F32" s="434">
        <v>2025</v>
      </c>
      <c r="G32" s="434"/>
      <c r="H32" s="222"/>
      <c r="I32" s="51"/>
      <c r="J32" s="434" t="s">
        <v>458</v>
      </c>
      <c r="K32" s="189">
        <v>1</v>
      </c>
      <c r="L32" s="51" t="s">
        <v>336</v>
      </c>
      <c r="M32" s="223"/>
      <c r="N32" s="224"/>
      <c r="O32" s="223"/>
      <c r="P32" s="224"/>
      <c r="Q32" s="223"/>
      <c r="R32" s="139"/>
      <c r="S32" s="20"/>
      <c r="T32" s="444" t="s">
        <v>403</v>
      </c>
      <c r="U32" s="225"/>
    </row>
    <row r="33" ht="51.75" customHeight="1">
      <c r="A33" s="17">
        <v>45748</v>
      </c>
      <c r="B33" s="484"/>
      <c r="C33" s="439" t="s">
        <v>391</v>
      </c>
      <c r="D33" s="431" t="s">
        <v>305</v>
      </c>
      <c r="E33" s="51">
        <v>45762</v>
      </c>
      <c r="F33" s="434">
        <v>2025</v>
      </c>
      <c r="G33" s="434"/>
      <c r="H33" s="222"/>
      <c r="I33" s="51"/>
      <c r="J33" s="434"/>
      <c r="K33" s="189"/>
      <c r="L33" s="51"/>
      <c r="M33" s="223"/>
      <c r="N33" s="224"/>
      <c r="O33" s="223"/>
      <c r="P33" s="224"/>
      <c r="Q33" s="223"/>
      <c r="R33" s="139"/>
      <c r="S33" s="20" t="s">
        <v>761</v>
      </c>
      <c r="T33" s="444"/>
      <c r="U33" s="225" t="s">
        <v>392</v>
      </c>
    </row>
    <row r="34" ht="51.75" customHeight="1">
      <c r="A34" s="17">
        <v>45748</v>
      </c>
      <c r="B34" s="484"/>
      <c r="C34" s="486" t="s">
        <v>388</v>
      </c>
      <c r="D34" s="431" t="s">
        <v>302</v>
      </c>
      <c r="E34" s="51" t="s">
        <v>764</v>
      </c>
      <c r="F34" s="434">
        <v>2025</v>
      </c>
      <c r="G34" s="434"/>
      <c r="H34" s="222"/>
      <c r="I34" s="51"/>
      <c r="J34" s="434"/>
      <c r="K34" s="189"/>
      <c r="L34" s="51"/>
      <c r="M34" s="223"/>
      <c r="N34" s="224"/>
      <c r="O34" s="223"/>
      <c r="P34" s="224"/>
      <c r="Q34" s="223"/>
      <c r="R34" s="139"/>
      <c r="S34" s="20"/>
      <c r="T34" s="444" t="s">
        <v>540</v>
      </c>
      <c r="U34" s="225" t="s">
        <v>763</v>
      </c>
    </row>
    <row r="35" ht="44.25" customHeight="1">
      <c r="A35" s="17">
        <v>45778</v>
      </c>
      <c r="B35" s="484"/>
      <c r="C35" s="487"/>
      <c r="D35" s="431" t="s">
        <v>302</v>
      </c>
      <c r="E35" s="51" t="s">
        <v>762</v>
      </c>
      <c r="F35" s="434">
        <v>2025</v>
      </c>
      <c r="G35" s="434"/>
      <c r="H35" s="222"/>
      <c r="I35" s="51"/>
      <c r="J35" s="434" t="s">
        <v>766</v>
      </c>
      <c r="K35" s="189">
        <v>1</v>
      </c>
      <c r="L35" s="51">
        <v>45824</v>
      </c>
      <c r="M35" s="223"/>
      <c r="N35" s="224"/>
      <c r="O35" s="223"/>
      <c r="P35" s="224"/>
      <c r="Q35" s="223"/>
      <c r="R35" s="139"/>
      <c r="S35" s="20"/>
      <c r="T35" s="444" t="s">
        <v>380</v>
      </c>
      <c r="U35" s="225"/>
    </row>
    <row r="36" ht="52.5" customHeight="1">
      <c r="A36" s="17">
        <v>45778</v>
      </c>
      <c r="B36" s="484"/>
      <c r="C36" s="486" t="s">
        <v>364</v>
      </c>
      <c r="D36" s="431" t="s">
        <v>769</v>
      </c>
      <c r="E36" s="51" t="s">
        <v>762</v>
      </c>
      <c r="F36" s="434">
        <v>2025</v>
      </c>
      <c r="G36" s="434"/>
      <c r="H36" s="222"/>
      <c r="I36" s="51"/>
      <c r="J36" s="434" t="s">
        <v>770</v>
      </c>
      <c r="K36" s="189">
        <v>1</v>
      </c>
      <c r="L36" s="51" t="s">
        <v>336</v>
      </c>
      <c r="M36" s="223"/>
      <c r="N36" s="224"/>
      <c r="O36" s="223"/>
      <c r="P36" s="224"/>
      <c r="Q36" s="223"/>
      <c r="R36" s="139"/>
      <c r="S36" s="20"/>
      <c r="T36" s="444" t="s">
        <v>380</v>
      </c>
      <c r="U36" s="225"/>
    </row>
    <row r="37" ht="48.75" customHeight="1">
      <c r="A37" s="17">
        <v>45809</v>
      </c>
      <c r="B37" s="484"/>
      <c r="C37" s="496"/>
      <c r="D37" s="431" t="s">
        <v>297</v>
      </c>
      <c r="E37" s="51" t="s">
        <v>706</v>
      </c>
      <c r="F37" s="434">
        <v>2025</v>
      </c>
      <c r="G37" s="434" t="s">
        <v>767</v>
      </c>
      <c r="H37" s="189">
        <v>1</v>
      </c>
      <c r="I37" s="51" t="s">
        <v>768</v>
      </c>
      <c r="J37" s="434" t="s">
        <v>765</v>
      </c>
      <c r="K37" s="189">
        <v>1</v>
      </c>
      <c r="L37" s="51" t="s">
        <v>336</v>
      </c>
      <c r="M37" s="434" t="s">
        <v>771</v>
      </c>
      <c r="N37" s="189">
        <v>1</v>
      </c>
      <c r="O37" s="434"/>
      <c r="P37" s="189"/>
      <c r="Q37" s="434"/>
      <c r="R37" s="434" t="s">
        <v>423</v>
      </c>
      <c r="S37" s="20" t="s">
        <v>772</v>
      </c>
      <c r="T37" s="444" t="s">
        <v>380</v>
      </c>
      <c r="U37" s="225"/>
    </row>
    <row r="38" ht="48.75" customHeight="1">
      <c r="A38" s="17">
        <v>45870</v>
      </c>
      <c r="B38" s="485"/>
      <c r="C38" s="435" t="s">
        <v>446</v>
      </c>
      <c r="D38" s="431" t="s">
        <v>297</v>
      </c>
      <c r="E38" s="51" t="s">
        <v>1228</v>
      </c>
      <c r="F38" s="434" t="s">
        <v>345</v>
      </c>
      <c r="G38" s="434"/>
      <c r="H38" s="189"/>
      <c r="I38" s="51"/>
      <c r="J38" s="434"/>
      <c r="K38" s="189"/>
      <c r="L38" s="51"/>
      <c r="M38" s="434"/>
      <c r="N38" s="189"/>
      <c r="O38" s="434"/>
      <c r="P38" s="189"/>
      <c r="Q38" s="434"/>
      <c r="R38" s="434"/>
      <c r="S38" s="20" t="s">
        <v>1229</v>
      </c>
      <c r="T38" s="444" t="s">
        <v>476</v>
      </c>
      <c r="U38" s="225"/>
    </row>
    <row r="39" ht="45.75" customHeight="1">
      <c r="A39" s="17">
        <v>45658</v>
      </c>
      <c r="B39" s="459" t="s">
        <v>111</v>
      </c>
      <c r="C39" s="486" t="s">
        <v>301</v>
      </c>
      <c r="D39" s="447" t="s">
        <v>302</v>
      </c>
      <c r="E39" s="50" t="s">
        <v>304</v>
      </c>
      <c r="F39" s="226" t="s">
        <v>303</v>
      </c>
      <c r="G39" s="51"/>
      <c r="H39" s="222"/>
      <c r="I39" s="51"/>
      <c r="J39" s="51" t="s">
        <v>605</v>
      </c>
      <c r="K39" s="189">
        <v>1</v>
      </c>
      <c r="L39" s="51">
        <v>45709</v>
      </c>
      <c r="M39" s="51"/>
      <c r="N39" s="189"/>
      <c r="O39" s="434"/>
      <c r="P39" s="189"/>
      <c r="Q39" s="434"/>
      <c r="R39" s="434"/>
      <c r="S39" s="20"/>
      <c r="T39" s="444" t="s">
        <v>606</v>
      </c>
      <c r="U39" s="52"/>
    </row>
    <row r="40" ht="33.75" customHeight="1">
      <c r="A40" s="17">
        <v>45658</v>
      </c>
      <c r="B40" s="578"/>
      <c r="C40" s="487"/>
      <c r="D40" s="447" t="s">
        <v>302</v>
      </c>
      <c r="E40" s="91">
        <v>45672</v>
      </c>
      <c r="F40" s="147" t="s">
        <v>303</v>
      </c>
      <c r="G40" s="91"/>
      <c r="H40" s="227"/>
      <c r="I40" s="91"/>
      <c r="J40" s="91" t="s">
        <v>531</v>
      </c>
      <c r="K40" s="92">
        <v>1</v>
      </c>
      <c r="L40" s="431" t="s">
        <v>336</v>
      </c>
      <c r="M40" s="91"/>
      <c r="N40" s="92"/>
      <c r="O40" s="431"/>
      <c r="P40" s="92"/>
      <c r="Q40" s="431"/>
      <c r="R40" s="431"/>
      <c r="S40" s="27"/>
      <c r="T40" s="141" t="s">
        <v>532</v>
      </c>
      <c r="U40" s="177"/>
    </row>
    <row r="41" ht="32.25" customHeight="1">
      <c r="A41" s="17">
        <v>45717</v>
      </c>
      <c r="B41" s="578"/>
      <c r="C41" s="431" t="s">
        <v>446</v>
      </c>
      <c r="D41" s="447" t="s">
        <v>302</v>
      </c>
      <c r="E41" s="91" t="s">
        <v>547</v>
      </c>
      <c r="F41" s="147" t="s">
        <v>303</v>
      </c>
      <c r="G41" s="91"/>
      <c r="H41" s="227"/>
      <c r="I41" s="91"/>
      <c r="J41" s="91"/>
      <c r="K41" s="92"/>
      <c r="L41" s="431"/>
      <c r="M41" s="91"/>
      <c r="N41" s="92"/>
      <c r="O41" s="431"/>
      <c r="P41" s="92"/>
      <c r="Q41" s="431"/>
      <c r="R41" s="431"/>
      <c r="S41" s="27" t="s">
        <v>607</v>
      </c>
      <c r="T41" s="141" t="s">
        <v>476</v>
      </c>
      <c r="U41" s="177"/>
    </row>
    <row r="42" ht="43.5" customHeight="1">
      <c r="A42" s="17">
        <v>45748</v>
      </c>
      <c r="B42" s="578"/>
      <c r="C42" s="439" t="s">
        <v>391</v>
      </c>
      <c r="D42" s="447" t="s">
        <v>305</v>
      </c>
      <c r="E42" s="91">
        <v>45776</v>
      </c>
      <c r="F42" s="147" t="s">
        <v>395</v>
      </c>
      <c r="G42" s="91"/>
      <c r="H42" s="227"/>
      <c r="I42" s="91"/>
      <c r="J42" s="91"/>
      <c r="K42" s="92"/>
      <c r="L42" s="431"/>
      <c r="M42" s="91"/>
      <c r="N42" s="92"/>
      <c r="O42" s="431"/>
      <c r="P42" s="92"/>
      <c r="Q42" s="431"/>
      <c r="R42" s="431"/>
      <c r="S42" s="27"/>
      <c r="T42" s="141"/>
      <c r="U42" s="177" t="s">
        <v>392</v>
      </c>
    </row>
    <row r="43" ht="26.25" customHeight="1">
      <c r="A43" s="17">
        <v>45778</v>
      </c>
      <c r="B43" s="578"/>
      <c r="C43" s="486" t="s">
        <v>301</v>
      </c>
      <c r="D43" s="447" t="s">
        <v>333</v>
      </c>
      <c r="E43" s="91">
        <v>45803</v>
      </c>
      <c r="F43" s="147" t="s">
        <v>517</v>
      </c>
      <c r="G43" s="91"/>
      <c r="H43" s="227"/>
      <c r="I43" s="91"/>
      <c r="J43" s="91"/>
      <c r="K43" s="92"/>
      <c r="L43" s="431"/>
      <c r="M43" s="91"/>
      <c r="N43" s="92"/>
      <c r="O43" s="431"/>
      <c r="P43" s="92"/>
      <c r="Q43" s="431"/>
      <c r="R43" s="431"/>
      <c r="S43" s="27"/>
      <c r="T43" s="141"/>
      <c r="U43" s="177" t="s">
        <v>697</v>
      </c>
    </row>
    <row r="44" ht="21.75" customHeight="1">
      <c r="A44" s="17">
        <v>45778</v>
      </c>
      <c r="B44" s="578"/>
      <c r="C44" s="498"/>
      <c r="D44" s="447" t="s">
        <v>333</v>
      </c>
      <c r="E44" s="91">
        <v>45810</v>
      </c>
      <c r="F44" s="147" t="s">
        <v>303</v>
      </c>
      <c r="G44" s="91"/>
      <c r="H44" s="227"/>
      <c r="I44" s="91"/>
      <c r="J44" s="91"/>
      <c r="K44" s="92"/>
      <c r="L44" s="431"/>
      <c r="M44" s="91"/>
      <c r="N44" s="92"/>
      <c r="O44" s="431"/>
      <c r="P44" s="92"/>
      <c r="Q44" s="431"/>
      <c r="R44" s="431"/>
      <c r="S44" s="27"/>
      <c r="T44" s="141"/>
      <c r="U44" s="177" t="s">
        <v>861</v>
      </c>
    </row>
    <row r="45" ht="36" customHeight="1">
      <c r="A45" s="17">
        <v>45809</v>
      </c>
      <c r="B45" s="578"/>
      <c r="C45" s="498"/>
      <c r="D45" s="459" t="s">
        <v>302</v>
      </c>
      <c r="E45" s="91" t="s">
        <v>705</v>
      </c>
      <c r="F45" s="147" t="s">
        <v>395</v>
      </c>
      <c r="G45" s="91"/>
      <c r="H45" s="227"/>
      <c r="I45" s="91"/>
      <c r="J45" s="91"/>
      <c r="K45" s="92"/>
      <c r="L45" s="431"/>
      <c r="M45" s="91"/>
      <c r="N45" s="92"/>
      <c r="O45" s="431"/>
      <c r="P45" s="92"/>
      <c r="Q45" s="431"/>
      <c r="R45" s="431"/>
      <c r="S45" s="27"/>
      <c r="T45" s="141" t="s">
        <v>483</v>
      </c>
      <c r="U45" s="177" t="s">
        <v>710</v>
      </c>
    </row>
    <row r="46" ht="45.75" customHeight="1">
      <c r="A46" s="17">
        <v>45809</v>
      </c>
      <c r="B46" s="578"/>
      <c r="C46" s="487"/>
      <c r="D46" s="487"/>
      <c r="E46" s="91">
        <v>45835</v>
      </c>
      <c r="F46" s="147" t="s">
        <v>395</v>
      </c>
      <c r="G46" s="91"/>
      <c r="H46" s="227"/>
      <c r="I46" s="91"/>
      <c r="J46" s="91" t="s">
        <v>996</v>
      </c>
      <c r="K46" s="92">
        <v>1</v>
      </c>
      <c r="L46" s="431" t="s">
        <v>336</v>
      </c>
      <c r="M46" s="91"/>
      <c r="N46" s="92"/>
      <c r="O46" s="431"/>
      <c r="P46" s="92"/>
      <c r="Q46" s="431"/>
      <c r="R46" s="431"/>
      <c r="S46" s="27"/>
      <c r="T46" s="141" t="s">
        <v>997</v>
      </c>
      <c r="U46" s="177"/>
    </row>
    <row r="47" ht="45.75" customHeight="1">
      <c r="A47" s="17">
        <v>45870</v>
      </c>
      <c r="B47" s="498" t="s">
        <v>111</v>
      </c>
      <c r="C47" s="431" t="s">
        <v>288</v>
      </c>
      <c r="D47" s="431" t="s">
        <v>297</v>
      </c>
      <c r="E47" s="91" t="s">
        <v>1184</v>
      </c>
      <c r="F47" s="147" t="s">
        <v>395</v>
      </c>
      <c r="G47" s="91">
        <v>45882</v>
      </c>
      <c r="H47" s="92">
        <v>1</v>
      </c>
      <c r="I47" s="91">
        <v>45882</v>
      </c>
      <c r="J47" s="91"/>
      <c r="K47" s="92"/>
      <c r="L47" s="431"/>
      <c r="M47" s="91"/>
      <c r="N47" s="92"/>
      <c r="O47" s="431"/>
      <c r="P47" s="92"/>
      <c r="Q47" s="431"/>
      <c r="R47" s="431"/>
      <c r="S47" s="27" t="s">
        <v>1185</v>
      </c>
      <c r="T47" s="141" t="s">
        <v>298</v>
      </c>
      <c r="U47" s="177"/>
    </row>
    <row r="48" ht="105.75" customHeight="1">
      <c r="A48" s="17">
        <v>45870</v>
      </c>
      <c r="B48" s="578"/>
      <c r="C48" s="434" t="s">
        <v>529</v>
      </c>
      <c r="D48" s="434" t="s">
        <v>297</v>
      </c>
      <c r="E48" s="51" t="s">
        <v>1043</v>
      </c>
      <c r="F48" s="226" t="s">
        <v>373</v>
      </c>
      <c r="G48" s="51"/>
      <c r="H48" s="189"/>
      <c r="I48" s="51"/>
      <c r="J48" s="51"/>
      <c r="K48" s="189"/>
      <c r="L48" s="434"/>
      <c r="M48" s="51"/>
      <c r="N48" s="189"/>
      <c r="O48" s="434"/>
      <c r="P48" s="189"/>
      <c r="Q48" s="434"/>
      <c r="R48" s="434"/>
      <c r="S48" s="20" t="s">
        <v>1255</v>
      </c>
      <c r="T48" s="444" t="s">
        <v>1256</v>
      </c>
      <c r="U48" s="52" t="s">
        <v>696</v>
      </c>
    </row>
    <row r="49" ht="45.75" customHeight="1">
      <c r="A49" s="17">
        <v>45901</v>
      </c>
      <c r="B49" s="578"/>
      <c r="C49" s="486" t="s">
        <v>364</v>
      </c>
      <c r="D49" s="486" t="s">
        <v>297</v>
      </c>
      <c r="E49" s="91" t="s">
        <v>1092</v>
      </c>
      <c r="F49" s="147" t="s">
        <v>395</v>
      </c>
      <c r="G49" s="91">
        <v>45918</v>
      </c>
      <c r="H49" s="92">
        <v>1</v>
      </c>
      <c r="I49" s="91">
        <v>45872</v>
      </c>
      <c r="J49" s="91">
        <v>45923</v>
      </c>
      <c r="K49" s="92">
        <v>1</v>
      </c>
      <c r="L49" s="431" t="s">
        <v>336</v>
      </c>
      <c r="M49" s="91"/>
      <c r="N49" s="92"/>
      <c r="O49" s="431"/>
      <c r="P49" s="92"/>
      <c r="Q49" s="431"/>
      <c r="R49" s="431"/>
      <c r="S49" s="27" t="s">
        <v>1188</v>
      </c>
      <c r="T49" s="141" t="s">
        <v>1186</v>
      </c>
      <c r="U49" s="177"/>
    </row>
    <row r="50" ht="45.75" customHeight="1">
      <c r="A50" s="17">
        <v>45901</v>
      </c>
      <c r="B50" s="579"/>
      <c r="C50" s="487"/>
      <c r="D50" s="487"/>
      <c r="E50" s="91" t="s">
        <v>1092</v>
      </c>
      <c r="F50" s="147" t="s">
        <v>395</v>
      </c>
      <c r="G50" s="91">
        <v>45918</v>
      </c>
      <c r="H50" s="92">
        <v>1</v>
      </c>
      <c r="I50" s="91">
        <v>46237</v>
      </c>
      <c r="J50" s="91">
        <v>45923</v>
      </c>
      <c r="K50" s="92">
        <v>1</v>
      </c>
      <c r="L50" s="431" t="s">
        <v>336</v>
      </c>
      <c r="M50" s="91"/>
      <c r="N50" s="92"/>
      <c r="O50" s="431"/>
      <c r="P50" s="92"/>
      <c r="Q50" s="431"/>
      <c r="R50" s="431"/>
      <c r="S50" s="27" t="s">
        <v>1188</v>
      </c>
      <c r="T50" s="141" t="s">
        <v>1187</v>
      </c>
      <c r="U50" s="177"/>
    </row>
    <row r="51" ht="49.5" customHeight="1">
      <c r="A51" s="17">
        <v>45658</v>
      </c>
      <c r="B51" s="459" t="s">
        <v>97</v>
      </c>
      <c r="C51" s="431" t="s">
        <v>446</v>
      </c>
      <c r="D51" s="440" t="s">
        <v>297</v>
      </c>
      <c r="E51" s="440" t="s">
        <v>545</v>
      </c>
      <c r="F51" s="440">
        <v>2024</v>
      </c>
      <c r="G51" s="27"/>
      <c r="H51" s="178"/>
      <c r="I51" s="27"/>
      <c r="J51" s="440"/>
      <c r="K51" s="95"/>
      <c r="L51" s="440"/>
      <c r="M51" s="440"/>
      <c r="N51" s="95"/>
      <c r="O51" s="440"/>
      <c r="P51" s="95"/>
      <c r="Q51" s="440"/>
      <c r="R51" s="440"/>
      <c r="S51" s="27" t="s">
        <v>546</v>
      </c>
      <c r="T51" s="141" t="s">
        <v>476</v>
      </c>
      <c r="U51" s="24"/>
    </row>
    <row r="52" ht="52.5" customHeight="1">
      <c r="A52" s="17">
        <v>45717</v>
      </c>
      <c r="B52" s="498"/>
      <c r="C52" s="440" t="s">
        <v>409</v>
      </c>
      <c r="D52" s="440" t="s">
        <v>302</v>
      </c>
      <c r="E52" s="440" t="s">
        <v>412</v>
      </c>
      <c r="F52" s="440">
        <v>2025</v>
      </c>
      <c r="G52" s="27"/>
      <c r="H52" s="178"/>
      <c r="I52" s="27"/>
      <c r="J52" s="440" t="s">
        <v>410</v>
      </c>
      <c r="K52" s="95">
        <v>1</v>
      </c>
      <c r="L52" s="440" t="s">
        <v>411</v>
      </c>
      <c r="M52" s="440"/>
      <c r="N52" s="95"/>
      <c r="O52" s="440"/>
      <c r="P52" s="95"/>
      <c r="Q52" s="440"/>
      <c r="R52" s="440"/>
      <c r="S52" s="27"/>
      <c r="T52" s="144" t="s">
        <v>403</v>
      </c>
      <c r="U52" s="24"/>
    </row>
    <row r="53" ht="45.75" customHeight="1">
      <c r="A53" s="17">
        <v>45809</v>
      </c>
      <c r="B53" s="484"/>
      <c r="C53" s="447" t="s">
        <v>288</v>
      </c>
      <c r="D53" s="447" t="s">
        <v>305</v>
      </c>
      <c r="E53" s="447" t="s">
        <v>1085</v>
      </c>
      <c r="F53" s="447">
        <v>2025</v>
      </c>
      <c r="G53" s="20" t="s">
        <v>1087</v>
      </c>
      <c r="H53" s="18">
        <v>1</v>
      </c>
      <c r="I53" s="20">
        <v>46017</v>
      </c>
      <c r="J53" s="20"/>
      <c r="K53" s="18"/>
      <c r="L53" s="447"/>
      <c r="M53" s="447"/>
      <c r="N53" s="18"/>
      <c r="O53" s="447"/>
      <c r="P53" s="18"/>
      <c r="Q53" s="447"/>
      <c r="R53" s="447"/>
      <c r="S53" s="20" t="s">
        <v>1086</v>
      </c>
      <c r="T53" s="23" t="s">
        <v>298</v>
      </c>
      <c r="U53" s="24"/>
    </row>
    <row r="54" ht="45.75" customHeight="1">
      <c r="A54" s="17">
        <v>45839</v>
      </c>
      <c r="B54" s="485"/>
      <c r="C54" s="447" t="s">
        <v>409</v>
      </c>
      <c r="D54" s="447" t="s">
        <v>302</v>
      </c>
      <c r="E54" s="447" t="s">
        <v>1247</v>
      </c>
      <c r="F54" s="447">
        <v>2025</v>
      </c>
      <c r="G54" s="20"/>
      <c r="H54" s="18"/>
      <c r="I54" s="20"/>
      <c r="J54" s="20" t="s">
        <v>1248</v>
      </c>
      <c r="K54" s="18">
        <v>1</v>
      </c>
      <c r="L54" s="447" t="s">
        <v>336</v>
      </c>
      <c r="M54" s="447"/>
      <c r="N54" s="18"/>
      <c r="O54" s="447"/>
      <c r="P54" s="18"/>
      <c r="Q54" s="447"/>
      <c r="R54" s="447"/>
      <c r="S54" s="20"/>
      <c r="T54" s="23" t="s">
        <v>629</v>
      </c>
      <c r="U54" s="24"/>
    </row>
    <row r="55" ht="55.5" customHeight="1">
      <c r="A55" s="17">
        <v>45717</v>
      </c>
      <c r="B55" s="459" t="s">
        <v>99</v>
      </c>
      <c r="C55" s="440" t="s">
        <v>442</v>
      </c>
      <c r="D55" s="440" t="s">
        <v>302</v>
      </c>
      <c r="E55" s="27" t="s">
        <v>443</v>
      </c>
      <c r="F55" s="440">
        <v>2024</v>
      </c>
      <c r="G55" s="440"/>
      <c r="H55" s="178"/>
      <c r="I55" s="440"/>
      <c r="J55" s="440" t="s">
        <v>444</v>
      </c>
      <c r="K55" s="95">
        <v>1</v>
      </c>
      <c r="L55" s="27">
        <v>45765</v>
      </c>
      <c r="M55" s="440"/>
      <c r="N55" s="95"/>
      <c r="O55" s="440"/>
      <c r="P55" s="95"/>
      <c r="Q55" s="440"/>
      <c r="R55" s="440"/>
      <c r="S55" s="27"/>
      <c r="T55" s="440" t="s">
        <v>398</v>
      </c>
      <c r="U55" s="135"/>
    </row>
    <row r="56" ht="55.5" customHeight="1">
      <c r="A56" s="17">
        <v>45748</v>
      </c>
      <c r="B56" s="484"/>
      <c r="C56" s="440" t="s">
        <v>442</v>
      </c>
      <c r="D56" s="440" t="s">
        <v>302</v>
      </c>
      <c r="E56" s="27" t="s">
        <v>782</v>
      </c>
      <c r="F56" s="440" t="s">
        <v>517</v>
      </c>
      <c r="G56" s="440"/>
      <c r="H56" s="178"/>
      <c r="I56" s="440"/>
      <c r="J56" s="440"/>
      <c r="K56" s="95"/>
      <c r="L56" s="27"/>
      <c r="M56" s="440"/>
      <c r="N56" s="95"/>
      <c r="O56" s="440"/>
      <c r="P56" s="95"/>
      <c r="Q56" s="440"/>
      <c r="R56" s="440"/>
      <c r="S56" s="27"/>
      <c r="T56" s="440" t="s">
        <v>483</v>
      </c>
      <c r="U56" s="135" t="s">
        <v>677</v>
      </c>
    </row>
    <row r="57" ht="52.5" customHeight="1">
      <c r="A57" s="17">
        <v>45809</v>
      </c>
      <c r="B57" s="485"/>
      <c r="C57" s="440" t="s">
        <v>781</v>
      </c>
      <c r="D57" s="440" t="s">
        <v>302</v>
      </c>
      <c r="E57" s="27" t="s">
        <v>783</v>
      </c>
      <c r="F57" s="440" t="s">
        <v>517</v>
      </c>
      <c r="G57" s="440"/>
      <c r="H57" s="178"/>
      <c r="I57" s="440"/>
      <c r="J57" s="440"/>
      <c r="K57" s="95"/>
      <c r="L57" s="27"/>
      <c r="M57" s="440"/>
      <c r="N57" s="95"/>
      <c r="O57" s="440"/>
      <c r="P57" s="95"/>
      <c r="Q57" s="440"/>
      <c r="R57" s="440"/>
      <c r="S57" s="27"/>
      <c r="T57" s="440" t="s">
        <v>483</v>
      </c>
      <c r="U57" s="135" t="s">
        <v>677</v>
      </c>
    </row>
    <row r="58" ht="64.5" customHeight="1">
      <c r="A58" s="17">
        <v>45748</v>
      </c>
      <c r="B58" s="433" t="s">
        <v>112</v>
      </c>
      <c r="C58" s="440" t="s">
        <v>262</v>
      </c>
      <c r="D58" s="440" t="s">
        <v>297</v>
      </c>
      <c r="E58" s="27">
        <v>45754</v>
      </c>
      <c r="F58" s="440" t="s">
        <v>373</v>
      </c>
      <c r="G58" s="440"/>
      <c r="H58" s="178"/>
      <c r="I58" s="440"/>
      <c r="J58" s="440"/>
      <c r="K58" s="95"/>
      <c r="L58" s="27"/>
      <c r="M58" s="440"/>
      <c r="N58" s="95"/>
      <c r="O58" s="440"/>
      <c r="P58" s="95"/>
      <c r="Q58" s="440"/>
      <c r="R58" s="440"/>
      <c r="S58" s="440" t="s">
        <v>747</v>
      </c>
      <c r="T58" s="440" t="s">
        <v>748</v>
      </c>
      <c r="U58" s="135" t="s">
        <v>366</v>
      </c>
    </row>
    <row r="59" ht="61.5" customHeight="1">
      <c r="A59" s="17">
        <v>45717</v>
      </c>
      <c r="B59" s="447" t="s">
        <v>113</v>
      </c>
      <c r="C59" s="440" t="s">
        <v>529</v>
      </c>
      <c r="D59" s="440" t="s">
        <v>297</v>
      </c>
      <c r="E59" s="27" t="s">
        <v>562</v>
      </c>
      <c r="F59" s="440">
        <v>2024</v>
      </c>
      <c r="G59" s="440"/>
      <c r="H59" s="178"/>
      <c r="I59" s="440"/>
      <c r="J59" s="440"/>
      <c r="K59" s="95"/>
      <c r="L59" s="440"/>
      <c r="M59" s="440"/>
      <c r="N59" s="95"/>
      <c r="O59" s="440"/>
      <c r="P59" s="95"/>
      <c r="Q59" s="440"/>
      <c r="R59" s="440"/>
      <c r="S59" s="440" t="s">
        <v>506</v>
      </c>
      <c r="T59" s="440" t="s">
        <v>337</v>
      </c>
      <c r="U59" s="135"/>
    </row>
    <row r="60" ht="78" customHeight="1">
      <c r="A60" s="17">
        <v>45778</v>
      </c>
      <c r="B60" s="447" t="s">
        <v>11</v>
      </c>
      <c r="C60" s="447" t="s">
        <v>364</v>
      </c>
      <c r="D60" s="447" t="s">
        <v>305</v>
      </c>
      <c r="E60" s="20" t="s">
        <v>732</v>
      </c>
      <c r="F60" s="447">
        <v>2025</v>
      </c>
      <c r="G60" s="20">
        <v>45807</v>
      </c>
      <c r="H60" s="18">
        <v>1</v>
      </c>
      <c r="I60" s="20">
        <v>45962</v>
      </c>
      <c r="J60" s="447"/>
      <c r="K60" s="18"/>
      <c r="L60" s="20"/>
      <c r="M60" s="148"/>
      <c r="N60" s="228"/>
      <c r="O60" s="148"/>
      <c r="P60" s="228"/>
      <c r="Q60" s="148"/>
      <c r="R60" s="229"/>
      <c r="S60" s="447" t="s">
        <v>733</v>
      </c>
      <c r="T60" s="447" t="s">
        <v>380</v>
      </c>
      <c r="U60" s="24"/>
    </row>
    <row r="61" ht="62.25" customHeight="1">
      <c r="A61" s="17"/>
      <c r="B61" s="433" t="s">
        <v>114</v>
      </c>
      <c r="C61" s="447"/>
      <c r="D61" s="447"/>
      <c r="E61" s="20"/>
      <c r="F61" s="447"/>
      <c r="G61" s="100"/>
      <c r="H61" s="217"/>
      <c r="I61" s="100"/>
      <c r="J61" s="447"/>
      <c r="K61" s="18"/>
      <c r="L61" s="447"/>
      <c r="M61" s="100"/>
      <c r="N61" s="220"/>
      <c r="O61" s="100"/>
      <c r="P61" s="220"/>
      <c r="Q61" s="100"/>
      <c r="R61" s="140"/>
      <c r="S61" s="20"/>
      <c r="T61" s="447"/>
      <c r="U61" s="24"/>
    </row>
    <row r="62" ht="66" customHeight="1">
      <c r="A62" s="17">
        <v>45689</v>
      </c>
      <c r="B62" s="459" t="s">
        <v>87</v>
      </c>
      <c r="C62" s="447" t="s">
        <v>575</v>
      </c>
      <c r="D62" s="447" t="s">
        <v>302</v>
      </c>
      <c r="E62" s="230" t="s">
        <v>577</v>
      </c>
      <c r="F62" s="447">
        <v>2024</v>
      </c>
      <c r="G62" s="20"/>
      <c r="H62" s="217"/>
      <c r="I62" s="20"/>
      <c r="J62" s="447" t="s">
        <v>576</v>
      </c>
      <c r="K62" s="18">
        <v>1</v>
      </c>
      <c r="L62" s="20">
        <v>45737</v>
      </c>
      <c r="M62" s="447"/>
      <c r="N62" s="18"/>
      <c r="O62" s="447"/>
      <c r="P62" s="18"/>
      <c r="Q62" s="447"/>
      <c r="R62" s="231"/>
      <c r="S62" s="447"/>
      <c r="T62" s="447" t="s">
        <v>403</v>
      </c>
      <c r="U62" s="24"/>
    </row>
    <row r="63" ht="45.75" customHeight="1">
      <c r="A63" s="17">
        <v>45809</v>
      </c>
      <c r="B63" s="485"/>
      <c r="C63" s="447" t="s">
        <v>814</v>
      </c>
      <c r="D63" s="447" t="s">
        <v>415</v>
      </c>
      <c r="E63" s="384" t="s">
        <v>816</v>
      </c>
      <c r="F63" s="433">
        <v>2025</v>
      </c>
      <c r="G63" s="445"/>
      <c r="H63" s="374"/>
      <c r="I63" s="445"/>
      <c r="J63" s="433"/>
      <c r="K63" s="106"/>
      <c r="L63" s="445"/>
      <c r="M63" s="433"/>
      <c r="N63" s="106"/>
      <c r="O63" s="433"/>
      <c r="P63" s="106"/>
      <c r="Q63" s="433"/>
      <c r="R63" s="385"/>
      <c r="S63" s="433" t="s">
        <v>815</v>
      </c>
      <c r="T63" s="433"/>
      <c r="U63" s="24" t="s">
        <v>817</v>
      </c>
    </row>
    <row r="64" ht="65.25" customHeight="1">
      <c r="A64" s="17"/>
      <c r="B64" s="433" t="s">
        <v>109</v>
      </c>
      <c r="C64" s="440"/>
      <c r="D64" s="440"/>
      <c r="E64" s="54"/>
      <c r="F64" s="232"/>
      <c r="G64" s="430"/>
      <c r="H64" s="233"/>
      <c r="I64" s="430"/>
      <c r="J64" s="54"/>
      <c r="K64" s="196"/>
      <c r="L64" s="54"/>
      <c r="M64" s="430"/>
      <c r="N64" s="196"/>
      <c r="O64" s="430"/>
      <c r="P64" s="196"/>
      <c r="Q64" s="430"/>
      <c r="R64" s="430"/>
      <c r="S64" s="232"/>
      <c r="T64" s="430"/>
      <c r="U64" s="135"/>
    </row>
    <row r="65" ht="63" customHeight="1">
      <c r="A65" s="17">
        <v>45809</v>
      </c>
      <c r="B65" s="433" t="s">
        <v>59</v>
      </c>
      <c r="C65" s="447" t="s">
        <v>342</v>
      </c>
      <c r="D65" s="447" t="s">
        <v>333</v>
      </c>
      <c r="E65" s="20">
        <v>38529</v>
      </c>
      <c r="F65" s="447">
        <v>2025</v>
      </c>
      <c r="G65" s="20"/>
      <c r="H65" s="217"/>
      <c r="I65" s="20"/>
      <c r="J65" s="447"/>
      <c r="K65" s="18"/>
      <c r="L65" s="447"/>
      <c r="M65" s="447"/>
      <c r="N65" s="18"/>
      <c r="O65" s="447"/>
      <c r="P65" s="18"/>
      <c r="Q65" s="447"/>
      <c r="R65" s="231"/>
      <c r="S65" s="447"/>
      <c r="T65" s="447"/>
      <c r="U65" s="24" t="s">
        <v>975</v>
      </c>
      <c r="V65" s="203"/>
      <c r="W65" s="75"/>
    </row>
    <row r="66" s="75" customFormat="1" ht="68.25" customHeight="1">
      <c r="A66" s="17">
        <v>45717</v>
      </c>
      <c r="B66" s="459" t="s">
        <v>98</v>
      </c>
      <c r="C66" s="434" t="s">
        <v>391</v>
      </c>
      <c r="D66" s="431" t="s">
        <v>305</v>
      </c>
      <c r="E66" s="20">
        <v>45729</v>
      </c>
      <c r="F66" s="447">
        <v>2025</v>
      </c>
      <c r="G66" s="447"/>
      <c r="H66" s="217"/>
      <c r="I66" s="20"/>
      <c r="J66" s="447"/>
      <c r="K66" s="18"/>
      <c r="L66" s="447"/>
      <c r="M66" s="447"/>
      <c r="N66" s="18"/>
      <c r="O66" s="447"/>
      <c r="P66" s="18"/>
      <c r="Q66" s="447"/>
      <c r="R66" s="447"/>
      <c r="S66" s="20"/>
      <c r="T66" s="447"/>
      <c r="U66" s="24" t="s">
        <v>392</v>
      </c>
      <c r="V66" s="205"/>
    </row>
    <row r="67" s="75" customFormat="1" ht="31.5" customHeight="1">
      <c r="A67" s="17">
        <v>45778</v>
      </c>
      <c r="B67" s="484"/>
      <c r="C67" s="434" t="s">
        <v>529</v>
      </c>
      <c r="D67" s="431" t="s">
        <v>297</v>
      </c>
      <c r="E67" s="20" t="s">
        <v>739</v>
      </c>
      <c r="F67" s="447">
        <v>2024</v>
      </c>
      <c r="G67" s="447"/>
      <c r="H67" s="217"/>
      <c r="I67" s="20"/>
      <c r="J67" s="447"/>
      <c r="K67" s="18"/>
      <c r="L67" s="447"/>
      <c r="M67" s="447"/>
      <c r="N67" s="18"/>
      <c r="O67" s="447"/>
      <c r="P67" s="18"/>
      <c r="Q67" s="447"/>
      <c r="R67" s="447"/>
      <c r="S67" s="20" t="s">
        <v>738</v>
      </c>
      <c r="T67" s="23" t="s">
        <v>337</v>
      </c>
      <c r="U67" s="24"/>
      <c r="V67" s="205"/>
    </row>
    <row r="68" s="75" customFormat="1" ht="48.75" customHeight="1">
      <c r="A68" s="17">
        <v>45809</v>
      </c>
      <c r="B68" s="485"/>
      <c r="C68" s="434" t="s">
        <v>1251</v>
      </c>
      <c r="D68" s="431" t="s">
        <v>333</v>
      </c>
      <c r="E68" s="20">
        <v>45817</v>
      </c>
      <c r="F68" s="447" t="s">
        <v>517</v>
      </c>
      <c r="G68" s="447"/>
      <c r="H68" s="217"/>
      <c r="I68" s="20"/>
      <c r="J68" s="447"/>
      <c r="K68" s="18"/>
      <c r="L68" s="447"/>
      <c r="M68" s="447"/>
      <c r="N68" s="18"/>
      <c r="O68" s="447"/>
      <c r="P68" s="18"/>
      <c r="Q68" s="447"/>
      <c r="R68" s="447"/>
      <c r="S68" s="20"/>
      <c r="T68" s="23"/>
      <c r="U68" s="24" t="s">
        <v>677</v>
      </c>
      <c r="V68" s="205"/>
    </row>
    <row r="69" ht="60" customHeight="1">
      <c r="A69" s="17"/>
      <c r="B69" s="433" t="s">
        <v>89</v>
      </c>
      <c r="C69" s="440"/>
      <c r="D69" s="440"/>
      <c r="E69" s="27"/>
      <c r="F69" s="440"/>
      <c r="G69" s="98"/>
      <c r="H69" s="178"/>
      <c r="I69" s="134"/>
      <c r="J69" s="98"/>
      <c r="K69" s="178"/>
      <c r="L69" s="98"/>
      <c r="M69" s="98"/>
      <c r="N69" s="178"/>
      <c r="O69" s="98"/>
      <c r="P69" s="178"/>
      <c r="Q69" s="98"/>
      <c r="R69" s="98"/>
      <c r="S69" s="27"/>
      <c r="T69" s="144"/>
      <c r="U69" s="24"/>
    </row>
    <row r="70" ht="31.5" customHeight="1">
      <c r="A70" s="17">
        <v>45689</v>
      </c>
      <c r="B70" s="521" t="s">
        <v>107</v>
      </c>
      <c r="C70" s="440" t="s">
        <v>529</v>
      </c>
      <c r="D70" s="440" t="s">
        <v>297</v>
      </c>
      <c r="E70" s="27" t="s">
        <v>296</v>
      </c>
      <c r="F70" s="440">
        <v>2024</v>
      </c>
      <c r="G70" s="96"/>
      <c r="H70" s="178"/>
      <c r="I70" s="96"/>
      <c r="J70" s="96"/>
      <c r="K70" s="190"/>
      <c r="L70" s="96"/>
      <c r="M70" s="96"/>
      <c r="N70" s="190"/>
      <c r="O70" s="96"/>
      <c r="P70" s="190"/>
      <c r="Q70" s="96"/>
      <c r="R70" s="96"/>
      <c r="S70" s="27" t="s">
        <v>560</v>
      </c>
      <c r="T70" s="144" t="s">
        <v>337</v>
      </c>
      <c r="U70" s="24"/>
    </row>
    <row r="71" ht="49.5" customHeight="1">
      <c r="A71" s="17">
        <v>45778</v>
      </c>
      <c r="B71" s="522"/>
      <c r="C71" s="234" t="s">
        <v>1266</v>
      </c>
      <c r="D71" s="440" t="s">
        <v>415</v>
      </c>
      <c r="E71" s="27">
        <v>45793</v>
      </c>
      <c r="F71" s="440">
        <v>2025</v>
      </c>
      <c r="G71" s="96"/>
      <c r="H71" s="178"/>
      <c r="I71" s="96"/>
      <c r="J71" s="96"/>
      <c r="K71" s="190"/>
      <c r="L71" s="96"/>
      <c r="M71" s="96"/>
      <c r="N71" s="190"/>
      <c r="O71" s="96"/>
      <c r="P71" s="190"/>
      <c r="Q71" s="96"/>
      <c r="R71" s="96"/>
      <c r="S71" s="27" t="s">
        <v>1267</v>
      </c>
      <c r="T71" s="440"/>
      <c r="U71" s="24" t="s">
        <v>1269</v>
      </c>
    </row>
    <row r="72" ht="79.5" customHeight="1">
      <c r="A72" s="17">
        <v>45717</v>
      </c>
      <c r="B72" s="459" t="s">
        <v>250</v>
      </c>
      <c r="C72" s="234" t="s">
        <v>429</v>
      </c>
      <c r="D72" s="440" t="s">
        <v>302</v>
      </c>
      <c r="E72" s="27" t="s">
        <v>448</v>
      </c>
      <c r="F72" s="440">
        <v>2025</v>
      </c>
      <c r="G72" s="440"/>
      <c r="H72" s="178"/>
      <c r="I72" s="440"/>
      <c r="J72" s="440" t="s">
        <v>447</v>
      </c>
      <c r="K72" s="95">
        <v>1</v>
      </c>
      <c r="L72" s="27">
        <v>45747</v>
      </c>
      <c r="M72" s="440"/>
      <c r="N72" s="190"/>
      <c r="O72" s="28"/>
      <c r="P72" s="190"/>
      <c r="Q72" s="440"/>
      <c r="R72" s="96"/>
      <c r="S72" s="27"/>
      <c r="T72" s="440" t="s">
        <v>403</v>
      </c>
      <c r="U72" s="24"/>
    </row>
    <row r="73" ht="34.5" customHeight="1">
      <c r="A73" s="17">
        <v>45748</v>
      </c>
      <c r="B73" s="485"/>
      <c r="C73" s="234" t="s">
        <v>529</v>
      </c>
      <c r="D73" s="440" t="s">
        <v>297</v>
      </c>
      <c r="E73" s="27" t="s">
        <v>737</v>
      </c>
      <c r="F73" s="440">
        <v>2024</v>
      </c>
      <c r="G73" s="440"/>
      <c r="H73" s="178"/>
      <c r="I73" s="440"/>
      <c r="J73" s="440"/>
      <c r="K73" s="95"/>
      <c r="L73" s="27"/>
      <c r="M73" s="440"/>
      <c r="N73" s="190"/>
      <c r="O73" s="28"/>
      <c r="P73" s="190"/>
      <c r="Q73" s="440"/>
      <c r="R73" s="96"/>
      <c r="S73" s="27" t="s">
        <v>736</v>
      </c>
      <c r="T73" s="440" t="s">
        <v>337</v>
      </c>
      <c r="U73" s="235"/>
    </row>
    <row r="74" ht="65.25" customHeight="1">
      <c r="A74" s="17"/>
      <c r="B74" s="433" t="s">
        <v>58</v>
      </c>
      <c r="C74" s="447"/>
      <c r="D74" s="447"/>
      <c r="E74" s="20"/>
      <c r="F74" s="447"/>
      <c r="G74" s="148"/>
      <c r="H74" s="217"/>
      <c r="I74" s="148"/>
      <c r="J74" s="148"/>
      <c r="K74" s="228"/>
      <c r="L74" s="148"/>
      <c r="M74" s="148"/>
      <c r="N74" s="228"/>
      <c r="O74" s="148"/>
      <c r="P74" s="228"/>
      <c r="Q74" s="148"/>
      <c r="R74" s="140"/>
      <c r="S74" s="447"/>
      <c r="T74" s="447"/>
      <c r="U74" s="24"/>
    </row>
    <row r="75" ht="45" customHeight="1">
      <c r="A75" s="17">
        <v>45748</v>
      </c>
      <c r="B75" s="459" t="s">
        <v>120</v>
      </c>
      <c r="C75" s="451" t="s">
        <v>369</v>
      </c>
      <c r="D75" s="447" t="s">
        <v>302</v>
      </c>
      <c r="E75" s="447" t="s">
        <v>682</v>
      </c>
      <c r="F75" s="447">
        <v>2025</v>
      </c>
      <c r="G75" s="148"/>
      <c r="H75" s="217"/>
      <c r="I75" s="148"/>
      <c r="J75" s="447" t="s">
        <v>683</v>
      </c>
      <c r="K75" s="18">
        <v>1</v>
      </c>
      <c r="L75" s="447" t="s">
        <v>336</v>
      </c>
      <c r="M75" s="148"/>
      <c r="N75" s="228"/>
      <c r="O75" s="148"/>
      <c r="P75" s="228"/>
      <c r="Q75" s="148"/>
      <c r="R75" s="447"/>
      <c r="S75" s="447"/>
      <c r="T75" s="447" t="s">
        <v>684</v>
      </c>
      <c r="U75" s="24"/>
    </row>
    <row r="76" ht="45" customHeight="1">
      <c r="A76" s="370">
        <v>45748</v>
      </c>
      <c r="B76" s="484"/>
      <c r="C76" s="433" t="s">
        <v>315</v>
      </c>
      <c r="D76" s="447" t="s">
        <v>302</v>
      </c>
      <c r="E76" s="433" t="s">
        <v>685</v>
      </c>
      <c r="F76" s="433">
        <v>2025</v>
      </c>
      <c r="G76" s="373"/>
      <c r="H76" s="374"/>
      <c r="I76" s="373"/>
      <c r="J76" s="433"/>
      <c r="K76" s="106"/>
      <c r="L76" s="433"/>
      <c r="M76" s="373"/>
      <c r="N76" s="375"/>
      <c r="O76" s="373"/>
      <c r="P76" s="375"/>
      <c r="Q76" s="373"/>
      <c r="R76" s="433"/>
      <c r="S76" s="433"/>
      <c r="T76" s="433"/>
      <c r="U76" s="61" t="s">
        <v>686</v>
      </c>
    </row>
    <row r="77" ht="45" customHeight="1">
      <c r="A77" s="370">
        <v>45748</v>
      </c>
      <c r="B77" s="484"/>
      <c r="C77" s="433" t="s">
        <v>459</v>
      </c>
      <c r="D77" s="447" t="s">
        <v>302</v>
      </c>
      <c r="E77" s="433" t="s">
        <v>687</v>
      </c>
      <c r="F77" s="433">
        <v>2025</v>
      </c>
      <c r="G77" s="373"/>
      <c r="H77" s="374"/>
      <c r="I77" s="373"/>
      <c r="J77" s="433" t="s">
        <v>688</v>
      </c>
      <c r="K77" s="106">
        <v>1</v>
      </c>
      <c r="L77" s="445">
        <v>45812</v>
      </c>
      <c r="M77" s="373"/>
      <c r="N77" s="375"/>
      <c r="O77" s="373"/>
      <c r="P77" s="375"/>
      <c r="Q77" s="373"/>
      <c r="R77" s="433"/>
      <c r="S77" s="433"/>
      <c r="T77" s="433" t="s">
        <v>689</v>
      </c>
      <c r="U77" s="61"/>
    </row>
    <row r="78" ht="30.75" customHeight="1">
      <c r="A78" s="370">
        <v>45778</v>
      </c>
      <c r="B78" s="484"/>
      <c r="C78" s="433" t="s">
        <v>262</v>
      </c>
      <c r="D78" s="447" t="s">
        <v>297</v>
      </c>
      <c r="E78" s="445">
        <v>45790</v>
      </c>
      <c r="F78" s="433">
        <v>2025</v>
      </c>
      <c r="G78" s="373"/>
      <c r="H78" s="374"/>
      <c r="I78" s="373"/>
      <c r="J78" s="433"/>
      <c r="K78" s="106"/>
      <c r="L78" s="433"/>
      <c r="M78" s="373"/>
      <c r="N78" s="375"/>
      <c r="O78" s="373"/>
      <c r="P78" s="375"/>
      <c r="Q78" s="373"/>
      <c r="R78" s="433"/>
      <c r="S78" s="433"/>
      <c r="T78" s="433"/>
      <c r="U78" s="61" t="s">
        <v>366</v>
      </c>
    </row>
    <row r="79" ht="30.75" customHeight="1">
      <c r="A79" s="370">
        <v>45870</v>
      </c>
      <c r="B79" s="484"/>
      <c r="C79" s="433" t="s">
        <v>690</v>
      </c>
      <c r="D79" s="447" t="s">
        <v>302</v>
      </c>
      <c r="E79" s="445" t="s">
        <v>1038</v>
      </c>
      <c r="F79" s="433">
        <v>2025</v>
      </c>
      <c r="G79" s="373"/>
      <c r="H79" s="374"/>
      <c r="I79" s="373"/>
      <c r="J79" s="433" t="s">
        <v>1044</v>
      </c>
      <c r="K79" s="106">
        <v>1</v>
      </c>
      <c r="L79" s="445">
        <v>45916</v>
      </c>
      <c r="M79" s="373"/>
      <c r="N79" s="375"/>
      <c r="O79" s="373"/>
      <c r="P79" s="375"/>
      <c r="Q79" s="373"/>
      <c r="R79" s="433"/>
      <c r="S79" s="433"/>
      <c r="T79" s="433" t="s">
        <v>1045</v>
      </c>
      <c r="U79" s="61"/>
    </row>
    <row r="80" ht="46.5" customHeight="1">
      <c r="A80" s="370">
        <v>45901</v>
      </c>
      <c r="B80" s="485"/>
      <c r="C80" s="433" t="s">
        <v>356</v>
      </c>
      <c r="D80" s="447" t="s">
        <v>302</v>
      </c>
      <c r="E80" s="445">
        <v>45926</v>
      </c>
      <c r="F80" s="433">
        <v>2025</v>
      </c>
      <c r="G80" s="373"/>
      <c r="H80" s="374"/>
      <c r="I80" s="373"/>
      <c r="J80" s="445" t="s">
        <v>1212</v>
      </c>
      <c r="K80" s="106">
        <v>1</v>
      </c>
      <c r="L80" s="445" t="s">
        <v>336</v>
      </c>
      <c r="M80" s="373"/>
      <c r="N80" s="375"/>
      <c r="O80" s="373"/>
      <c r="P80" s="375"/>
      <c r="Q80" s="373"/>
      <c r="R80" s="433"/>
      <c r="S80" s="433"/>
      <c r="T80" s="433" t="s">
        <v>1213</v>
      </c>
      <c r="U80" s="61"/>
    </row>
    <row r="81" ht="30.75" customHeight="1">
      <c r="A81" s="370">
        <v>45870</v>
      </c>
      <c r="B81" s="459" t="s">
        <v>60</v>
      </c>
      <c r="C81" s="459" t="s">
        <v>315</v>
      </c>
      <c r="D81" s="155" t="s">
        <v>333</v>
      </c>
      <c r="E81" s="445">
        <v>45884</v>
      </c>
      <c r="F81" s="433">
        <v>2025</v>
      </c>
      <c r="G81" s="373"/>
      <c r="H81" s="374"/>
      <c r="I81" s="373"/>
      <c r="J81" s="433"/>
      <c r="K81" s="106"/>
      <c r="L81" s="445"/>
      <c r="M81" s="373"/>
      <c r="N81" s="375"/>
      <c r="O81" s="373"/>
      <c r="P81" s="375"/>
      <c r="Q81" s="373"/>
      <c r="R81" s="433"/>
      <c r="S81" s="433"/>
      <c r="T81" s="433"/>
      <c r="U81" s="61" t="s">
        <v>1033</v>
      </c>
    </row>
    <row r="82" ht="37.5" customHeight="1">
      <c r="A82" s="45">
        <v>45901</v>
      </c>
      <c r="B82" s="461"/>
      <c r="C82" s="520"/>
      <c r="D82" s="46" t="s">
        <v>333</v>
      </c>
      <c r="E82" s="47">
        <v>45931</v>
      </c>
      <c r="F82" s="46">
        <v>2025</v>
      </c>
      <c r="G82" s="237"/>
      <c r="H82" s="238"/>
      <c r="I82" s="237"/>
      <c r="J82" s="237"/>
      <c r="K82" s="239"/>
      <c r="L82" s="237"/>
      <c r="M82" s="237"/>
      <c r="N82" s="239"/>
      <c r="O82" s="237"/>
      <c r="P82" s="239"/>
      <c r="Q82" s="237"/>
      <c r="R82" s="240"/>
      <c r="S82" s="46"/>
      <c r="T82" s="46"/>
      <c r="U82" s="48" t="s">
        <v>1033</v>
      </c>
    </row>
    <row r="83" ht="45" customHeight="1">
      <c r="A83" s="241"/>
      <c r="B83" s="118"/>
      <c r="C83" s="155"/>
      <c r="D83" s="155"/>
      <c r="E83" s="427"/>
      <c r="F83" s="155"/>
      <c r="G83" s="242"/>
      <c r="H83" s="243"/>
      <c r="I83" s="242"/>
      <c r="J83" s="242"/>
      <c r="K83" s="244"/>
      <c r="L83" s="242"/>
      <c r="M83" s="242"/>
      <c r="N83" s="244"/>
      <c r="O83" s="242"/>
      <c r="P83" s="244"/>
      <c r="Q83" s="242"/>
      <c r="R83" s="242"/>
      <c r="S83" s="242"/>
      <c r="T83" s="74"/>
      <c r="U83" s="74"/>
    </row>
    <row r="84" s="116" customFormat="1" ht="45" customHeight="1">
      <c r="C84" s="428"/>
      <c r="D84" s="428"/>
      <c r="E84" s="428"/>
      <c r="F84" s="428"/>
      <c r="H84" s="245">
        <f>SUM(H7:H82)</f>
        <v>10</v>
      </c>
      <c r="K84" s="116">
        <f>SUM(K7:K82)</f>
        <v>32</v>
      </c>
      <c r="N84" s="116">
        <f>SUM(N7:N82)</f>
        <v>5</v>
      </c>
      <c r="P84" s="116">
        <f>SUM(P7:P82)</f>
        <v>20000</v>
      </c>
    </row>
  </sheetData>
  <mergeCells count="44">
    <mergeCell ref="B66:B68"/>
    <mergeCell ref="B81:B82"/>
    <mergeCell ref="C81:C82"/>
    <mergeCell ref="C49:C50"/>
    <mergeCell ref="C30:C31"/>
    <mergeCell ref="B75:B80"/>
    <mergeCell ref="B72:B73"/>
    <mergeCell ref="B62:B63"/>
    <mergeCell ref="B70:B71"/>
    <mergeCell ref="B55:B57"/>
    <mergeCell ref="C43:C46"/>
    <mergeCell ref="B39:B46"/>
    <mergeCell ref="B47:B50"/>
    <mergeCell ref="M4:R4"/>
    <mergeCell ref="B51:B54"/>
    <mergeCell ref="B19:B21"/>
    <mergeCell ref="C20:C21"/>
    <mergeCell ref="D30:D31"/>
    <mergeCell ref="D23:D24"/>
    <mergeCell ref="B23:B24"/>
    <mergeCell ref="C23:C24"/>
    <mergeCell ref="D49:D50"/>
    <mergeCell ref="D45:D46"/>
    <mergeCell ref="B29:B38"/>
    <mergeCell ref="C39:C40"/>
    <mergeCell ref="C34:C35"/>
    <mergeCell ref="C36:C37"/>
    <mergeCell ref="B25:B28"/>
    <mergeCell ref="B13:B18"/>
    <mergeCell ref="B7:B12"/>
    <mergeCell ref="C7:C12"/>
    <mergeCell ref="A2:U2"/>
    <mergeCell ref="G4:I4"/>
    <mergeCell ref="J4:L4"/>
    <mergeCell ref="A3:A5"/>
    <mergeCell ref="B3:B5"/>
    <mergeCell ref="C3:C5"/>
    <mergeCell ref="D3:D5"/>
    <mergeCell ref="E3:E5"/>
    <mergeCell ref="F3:F5"/>
    <mergeCell ref="G3:U3"/>
    <mergeCell ref="T4:T5"/>
    <mergeCell ref="U4:U5"/>
    <mergeCell ref="A6:U6"/>
  </mergeCells>
  <pageMargins left="0.15748031496062992" right="0.15748031496062992" top="0.59055118110236238" bottom="0.19685039370078738" header="0.31496062992125984" footer="0.31496062992125984"/>
  <pageSetup paperSize="9" scale="47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90" zoomScaleSheetLayoutView="90" workbookViewId="0">
      <pane ySplit="5" topLeftCell="A6" activePane="bottomLeft" state="frozen"/>
      <selection pane="bottomLeft" activeCell="C43" sqref="C43:C44"/>
    </sheetView>
  </sheetViews>
  <sheetFormatPr defaultRowHeight="15"/>
  <cols>
    <col customWidth="1" min="1" max="1" style="191" width="8.28515625"/>
    <col customWidth="1" min="2" max="2" style="387" width="24"/>
    <col customWidth="1" min="3" max="3" style="399" width="21.42578125"/>
    <col customWidth="1" min="4" max="4" style="247" width="15.42578125"/>
    <col customWidth="1" hidden="1" min="5" max="5" style="248" width="10.5703125"/>
    <col customWidth="1" min="6" max="6" style="246" width="12.42578125"/>
    <col customWidth="1" min="7" max="7" style="191" width="11.28515625"/>
    <col customWidth="1" min="8" max="8" style="6" width="11.5703125"/>
    <col customWidth="1" hidden="1" min="9" max="9" style="249" width="9.28515625"/>
    <col customWidth="1" min="10" max="10" style="6" width="11"/>
    <col customWidth="1" min="11" max="11" style="6" width="12.140625"/>
    <col customWidth="1" hidden="1" min="12" max="12" style="249" width="6.140625"/>
    <col customWidth="1" min="13" max="13" style="6" width="11"/>
    <col customWidth="1" min="14" max="14" style="6" width="14.140625"/>
    <col customWidth="1" hidden="1" min="15" max="15" style="249" width="10.85546875"/>
    <col customWidth="1" min="16" max="16" style="6" width="7.85546875"/>
    <col customWidth="1" hidden="1" min="17" max="17" style="249" width="9"/>
    <col customWidth="1" min="18" max="18" style="6" width="12"/>
    <col customWidth="1" min="19" max="19" style="8" width="11.5703125"/>
    <col customWidth="1" min="20" max="20" style="6" width="11.85546875"/>
    <col customWidth="1" min="21" max="21" style="6" width="31.140625"/>
    <col customWidth="1" min="22" max="22" style="271" width="35.42578125"/>
    <col customWidth="1" min="23" max="23" style="6" width="15.28515625"/>
    <col customWidth="1" min="24" max="24" style="6" width="26"/>
    <col min="25" max="16384" style="6" width="9.140625"/>
  </cols>
  <sheetData>
    <row r="1" ht="20.25">
      <c r="U1" s="524" t="s">
        <v>17</v>
      </c>
      <c r="V1" s="525"/>
    </row>
    <row r="2" ht="21">
      <c r="A2" s="462" t="s">
        <v>253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</row>
    <row r="3" ht="12.75" customHeight="1">
      <c r="A3" s="535" t="s">
        <v>63</v>
      </c>
      <c r="B3" s="527" t="s">
        <v>62</v>
      </c>
      <c r="C3" s="530" t="s">
        <v>64</v>
      </c>
      <c r="D3" s="473" t="s">
        <v>9</v>
      </c>
      <c r="E3" s="250"/>
      <c r="F3" s="473" t="s">
        <v>65</v>
      </c>
      <c r="G3" s="473" t="s">
        <v>66</v>
      </c>
      <c r="H3" s="473" t="s">
        <v>72</v>
      </c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3"/>
      <c r="V3" s="479"/>
    </row>
    <row r="4" ht="42" customHeight="1">
      <c r="A4" s="536"/>
      <c r="B4" s="528"/>
      <c r="C4" s="531"/>
      <c r="D4" s="533"/>
      <c r="E4" s="538" t="s">
        <v>295</v>
      </c>
      <c r="F4" s="533"/>
      <c r="G4" s="474"/>
      <c r="H4" s="480" t="s">
        <v>67</v>
      </c>
      <c r="I4" s="480"/>
      <c r="J4" s="480"/>
      <c r="K4" s="480" t="s">
        <v>70</v>
      </c>
      <c r="L4" s="480"/>
      <c r="M4" s="480"/>
      <c r="N4" s="489" t="s">
        <v>289</v>
      </c>
      <c r="O4" s="490"/>
      <c r="P4" s="490"/>
      <c r="Q4" s="490"/>
      <c r="R4" s="490"/>
      <c r="S4" s="491"/>
      <c r="T4" s="437" t="s">
        <v>284</v>
      </c>
      <c r="U4" s="480" t="s">
        <v>291</v>
      </c>
      <c r="V4" s="514" t="s">
        <v>71</v>
      </c>
    </row>
    <row r="5" ht="52.5" customHeight="1">
      <c r="A5" s="537"/>
      <c r="B5" s="529"/>
      <c r="C5" s="532"/>
      <c r="D5" s="534"/>
      <c r="E5" s="539"/>
      <c r="F5" s="534"/>
      <c r="G5" s="475"/>
      <c r="H5" s="452" t="s">
        <v>68</v>
      </c>
      <c r="I5" s="166"/>
      <c r="J5" s="438" t="s">
        <v>69</v>
      </c>
      <c r="K5" s="452" t="s">
        <v>68</v>
      </c>
      <c r="L5" s="166"/>
      <c r="M5" s="438" t="s">
        <v>69</v>
      </c>
      <c r="N5" s="438" t="s">
        <v>285</v>
      </c>
      <c r="O5" s="167"/>
      <c r="P5" s="438" t="s">
        <v>286</v>
      </c>
      <c r="Q5" s="167"/>
      <c r="R5" s="438" t="s">
        <v>287</v>
      </c>
      <c r="S5" s="438" t="s">
        <v>283</v>
      </c>
      <c r="T5" s="438" t="s">
        <v>68</v>
      </c>
      <c r="U5" s="483"/>
      <c r="V5" s="526"/>
    </row>
    <row r="6" ht="24" customHeight="1">
      <c r="A6" s="515" t="s">
        <v>90</v>
      </c>
      <c r="B6" s="516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  <c r="R6" s="516"/>
      <c r="S6" s="516"/>
      <c r="T6" s="516"/>
      <c r="U6" s="516"/>
      <c r="V6" s="517"/>
    </row>
    <row r="7" ht="48" customHeight="1">
      <c r="A7" s="213">
        <v>45689</v>
      </c>
      <c r="B7" s="488" t="s">
        <v>101</v>
      </c>
      <c r="C7" s="435" t="s">
        <v>315</v>
      </c>
      <c r="D7" s="435" t="s">
        <v>316</v>
      </c>
      <c r="E7" s="251">
        <v>1</v>
      </c>
      <c r="F7" s="51" t="s">
        <v>317</v>
      </c>
      <c r="G7" s="434">
        <v>2024</v>
      </c>
      <c r="H7" s="252"/>
      <c r="I7" s="189"/>
      <c r="J7" s="252"/>
      <c r="K7" s="434"/>
      <c r="L7" s="189"/>
      <c r="M7" s="252"/>
      <c r="N7" s="252"/>
      <c r="O7" s="189"/>
      <c r="P7" s="252"/>
      <c r="Q7" s="189"/>
      <c r="R7" s="252"/>
      <c r="S7" s="252"/>
      <c r="T7" s="434"/>
      <c r="U7" s="434" t="s">
        <v>483</v>
      </c>
      <c r="V7" s="52" t="s">
        <v>646</v>
      </c>
      <c r="X7" s="74"/>
    </row>
    <row r="8" ht="21.75" customHeight="1">
      <c r="A8" s="213">
        <v>45689</v>
      </c>
      <c r="B8" s="578"/>
      <c r="C8" s="459" t="s">
        <v>275</v>
      </c>
      <c r="D8" s="447" t="s">
        <v>333</v>
      </c>
      <c r="E8" s="93"/>
      <c r="F8" s="51"/>
      <c r="G8" s="434">
        <v>2024</v>
      </c>
      <c r="H8" s="252"/>
      <c r="I8" s="189"/>
      <c r="J8" s="252"/>
      <c r="K8" s="434"/>
      <c r="L8" s="189"/>
      <c r="M8" s="252"/>
      <c r="N8" s="252"/>
      <c r="O8" s="189"/>
      <c r="P8" s="252"/>
      <c r="Q8" s="189"/>
      <c r="R8" s="252"/>
      <c r="S8" s="252"/>
      <c r="T8" s="434"/>
      <c r="U8" s="434"/>
      <c r="V8" s="52" t="s">
        <v>479</v>
      </c>
      <c r="X8" s="74"/>
    </row>
    <row r="9" ht="33.75" customHeight="1">
      <c r="A9" s="213">
        <v>45689</v>
      </c>
      <c r="B9" s="578"/>
      <c r="C9" s="487"/>
      <c r="D9" s="447" t="s">
        <v>333</v>
      </c>
      <c r="E9" s="93"/>
      <c r="F9" s="51"/>
      <c r="G9" s="434" t="s">
        <v>318</v>
      </c>
      <c r="H9" s="252"/>
      <c r="I9" s="189"/>
      <c r="J9" s="252"/>
      <c r="K9" s="434"/>
      <c r="L9" s="189"/>
      <c r="M9" s="252"/>
      <c r="N9" s="252"/>
      <c r="O9" s="189"/>
      <c r="P9" s="252"/>
      <c r="Q9" s="189"/>
      <c r="R9" s="252"/>
      <c r="S9" s="148"/>
      <c r="T9" s="434"/>
      <c r="U9" s="434"/>
      <c r="V9" s="52" t="s">
        <v>319</v>
      </c>
      <c r="X9" s="74"/>
    </row>
    <row r="10" ht="33.75" customHeight="1">
      <c r="A10" s="213">
        <v>45689</v>
      </c>
      <c r="B10" s="578"/>
      <c r="C10" s="440" t="s">
        <v>446</v>
      </c>
      <c r="D10" s="447" t="s">
        <v>297</v>
      </c>
      <c r="E10" s="93"/>
      <c r="F10" s="51" t="s">
        <v>548</v>
      </c>
      <c r="G10" s="434"/>
      <c r="H10" s="252"/>
      <c r="I10" s="189"/>
      <c r="J10" s="252"/>
      <c r="K10" s="434"/>
      <c r="L10" s="189"/>
      <c r="M10" s="252"/>
      <c r="N10" s="252"/>
      <c r="O10" s="189"/>
      <c r="P10" s="252"/>
      <c r="Q10" s="189"/>
      <c r="R10" s="252"/>
      <c r="S10" s="148"/>
      <c r="T10" s="434" t="s">
        <v>549</v>
      </c>
      <c r="U10" s="434" t="s">
        <v>476</v>
      </c>
      <c r="V10" s="52"/>
      <c r="X10" s="74"/>
    </row>
    <row r="11" ht="48" customHeight="1">
      <c r="A11" s="213">
        <v>45689</v>
      </c>
      <c r="B11" s="578"/>
      <c r="C11" s="440" t="s">
        <v>481</v>
      </c>
      <c r="D11" s="447" t="s">
        <v>333</v>
      </c>
      <c r="E11" s="93"/>
      <c r="F11" s="51">
        <v>45701</v>
      </c>
      <c r="G11" s="434">
        <v>2024</v>
      </c>
      <c r="H11" s="252"/>
      <c r="I11" s="189"/>
      <c r="J11" s="252"/>
      <c r="K11" s="434"/>
      <c r="L11" s="189"/>
      <c r="M11" s="252"/>
      <c r="N11" s="252"/>
      <c r="O11" s="189"/>
      <c r="P11" s="252"/>
      <c r="Q11" s="189"/>
      <c r="R11" s="252"/>
      <c r="S11" s="148"/>
      <c r="T11" s="434"/>
      <c r="U11" s="434"/>
      <c r="V11" s="52" t="s">
        <v>393</v>
      </c>
      <c r="X11" s="74"/>
    </row>
    <row r="12" ht="48" customHeight="1">
      <c r="A12" s="213">
        <v>45689</v>
      </c>
      <c r="B12" s="578"/>
      <c r="C12" s="439" t="s">
        <v>635</v>
      </c>
      <c r="D12" s="447" t="s">
        <v>316</v>
      </c>
      <c r="E12" s="93"/>
      <c r="F12" s="51" t="s">
        <v>908</v>
      </c>
      <c r="G12" s="434" t="s">
        <v>909</v>
      </c>
      <c r="H12" s="252"/>
      <c r="I12" s="189"/>
      <c r="J12" s="252"/>
      <c r="K12" s="434"/>
      <c r="L12" s="189"/>
      <c r="M12" s="252"/>
      <c r="N12" s="252"/>
      <c r="O12" s="189"/>
      <c r="P12" s="252"/>
      <c r="Q12" s="189"/>
      <c r="R12" s="252"/>
      <c r="S12" s="148"/>
      <c r="T12" s="389" t="s">
        <v>910</v>
      </c>
      <c r="U12" s="389" t="s">
        <v>911</v>
      </c>
      <c r="V12" s="52"/>
      <c r="X12" s="74"/>
    </row>
    <row r="13" ht="47.25" customHeight="1">
      <c r="A13" s="213">
        <v>45717</v>
      </c>
      <c r="B13" s="578"/>
      <c r="C13" s="486" t="s">
        <v>315</v>
      </c>
      <c r="D13" s="447" t="s">
        <v>333</v>
      </c>
      <c r="E13" s="93"/>
      <c r="F13" s="51">
        <v>45740</v>
      </c>
      <c r="G13" s="434">
        <v>2025</v>
      </c>
      <c r="H13" s="252"/>
      <c r="I13" s="189"/>
      <c r="J13" s="252"/>
      <c r="K13" s="434"/>
      <c r="L13" s="189"/>
      <c r="M13" s="252"/>
      <c r="N13" s="252"/>
      <c r="O13" s="189"/>
      <c r="P13" s="252"/>
      <c r="Q13" s="189"/>
      <c r="R13" s="252"/>
      <c r="S13" s="148"/>
      <c r="T13" s="434"/>
      <c r="U13" s="434"/>
      <c r="V13" s="52" t="s">
        <v>387</v>
      </c>
      <c r="X13" s="74"/>
    </row>
    <row r="14" ht="23.25" customHeight="1">
      <c r="A14" s="213">
        <v>45717</v>
      </c>
      <c r="B14" s="578"/>
      <c r="C14" s="487"/>
      <c r="D14" s="447" t="s">
        <v>333</v>
      </c>
      <c r="E14" s="93"/>
      <c r="F14" s="51">
        <v>45740</v>
      </c>
      <c r="G14" s="434">
        <v>2025</v>
      </c>
      <c r="H14" s="252"/>
      <c r="I14" s="189"/>
      <c r="J14" s="252"/>
      <c r="K14" s="434"/>
      <c r="L14" s="189"/>
      <c r="M14" s="252"/>
      <c r="N14" s="252"/>
      <c r="O14" s="189"/>
      <c r="P14" s="252"/>
      <c r="Q14" s="189"/>
      <c r="R14" s="252"/>
      <c r="S14" s="148"/>
      <c r="T14" s="434"/>
      <c r="U14" s="434"/>
      <c r="V14" s="52" t="s">
        <v>393</v>
      </c>
      <c r="X14" s="74"/>
    </row>
    <row r="15" ht="43.5" customHeight="1">
      <c r="A15" s="213">
        <v>45717</v>
      </c>
      <c r="B15" s="578"/>
      <c r="C15" s="440" t="s">
        <v>400</v>
      </c>
      <c r="D15" s="447" t="s">
        <v>333</v>
      </c>
      <c r="E15" s="93"/>
      <c r="F15" s="51">
        <v>45740</v>
      </c>
      <c r="G15" s="434" t="s">
        <v>373</v>
      </c>
      <c r="H15" s="252"/>
      <c r="I15" s="189"/>
      <c r="J15" s="252"/>
      <c r="K15" s="434"/>
      <c r="L15" s="189"/>
      <c r="M15" s="252"/>
      <c r="N15" s="252"/>
      <c r="O15" s="189"/>
      <c r="P15" s="252"/>
      <c r="Q15" s="189"/>
      <c r="R15" s="252"/>
      <c r="S15" s="148"/>
      <c r="T15" s="434"/>
      <c r="U15" s="434"/>
      <c r="V15" s="52" t="s">
        <v>387</v>
      </c>
      <c r="X15" s="74"/>
    </row>
    <row r="16" ht="50.25" customHeight="1">
      <c r="A16" s="213">
        <v>45717</v>
      </c>
      <c r="B16" s="578"/>
      <c r="C16" s="440" t="s">
        <v>480</v>
      </c>
      <c r="D16" s="447" t="s">
        <v>333</v>
      </c>
      <c r="E16" s="93"/>
      <c r="F16" s="51">
        <v>45740</v>
      </c>
      <c r="G16" s="434" t="s">
        <v>373</v>
      </c>
      <c r="H16" s="252"/>
      <c r="I16" s="189"/>
      <c r="J16" s="252"/>
      <c r="K16" s="434"/>
      <c r="L16" s="189"/>
      <c r="M16" s="252"/>
      <c r="N16" s="252"/>
      <c r="O16" s="189"/>
      <c r="P16" s="252"/>
      <c r="Q16" s="189"/>
      <c r="R16" s="252"/>
      <c r="S16" s="148"/>
      <c r="T16" s="434"/>
      <c r="U16" s="434"/>
      <c r="V16" s="52" t="s">
        <v>387</v>
      </c>
      <c r="X16" s="74"/>
    </row>
    <row r="17" ht="30" customHeight="1">
      <c r="A17" s="213">
        <v>45717</v>
      </c>
      <c r="B17" s="578"/>
      <c r="C17" s="440" t="s">
        <v>275</v>
      </c>
      <c r="D17" s="447" t="s">
        <v>333</v>
      </c>
      <c r="E17" s="93"/>
      <c r="F17" s="51"/>
      <c r="G17" s="434" t="s">
        <v>517</v>
      </c>
      <c r="H17" s="252"/>
      <c r="I17" s="189"/>
      <c r="J17" s="252"/>
      <c r="K17" s="434"/>
      <c r="L17" s="189"/>
      <c r="M17" s="252"/>
      <c r="N17" s="252"/>
      <c r="O17" s="189"/>
      <c r="P17" s="252"/>
      <c r="Q17" s="189"/>
      <c r="R17" s="252"/>
      <c r="S17" s="148"/>
      <c r="T17" s="434"/>
      <c r="U17" s="434"/>
      <c r="V17" s="52" t="s">
        <v>479</v>
      </c>
      <c r="X17" s="74"/>
    </row>
    <row r="18" ht="47.25" customHeight="1">
      <c r="A18" s="213">
        <v>45748</v>
      </c>
      <c r="B18" s="578"/>
      <c r="C18" s="440" t="s">
        <v>481</v>
      </c>
      <c r="D18" s="447" t="s">
        <v>333</v>
      </c>
      <c r="E18" s="93"/>
      <c r="F18" s="51">
        <v>45754</v>
      </c>
      <c r="G18" s="434" t="s">
        <v>517</v>
      </c>
      <c r="H18" s="252"/>
      <c r="I18" s="189"/>
      <c r="J18" s="252"/>
      <c r="K18" s="434"/>
      <c r="L18" s="189"/>
      <c r="M18" s="252"/>
      <c r="N18" s="252"/>
      <c r="O18" s="189"/>
      <c r="P18" s="252"/>
      <c r="Q18" s="189"/>
      <c r="R18" s="252"/>
      <c r="S18" s="148"/>
      <c r="T18" s="434"/>
      <c r="U18" s="434"/>
      <c r="V18" s="52" t="s">
        <v>518</v>
      </c>
      <c r="X18" s="74"/>
    </row>
    <row r="19" ht="27" customHeight="1">
      <c r="A19" s="213">
        <v>45748</v>
      </c>
      <c r="B19" s="578"/>
      <c r="C19" s="440" t="s">
        <v>275</v>
      </c>
      <c r="D19" s="447" t="s">
        <v>333</v>
      </c>
      <c r="E19" s="93"/>
      <c r="F19" s="51"/>
      <c r="G19" s="434" t="s">
        <v>517</v>
      </c>
      <c r="H19" s="252"/>
      <c r="I19" s="189"/>
      <c r="J19" s="252"/>
      <c r="K19" s="434"/>
      <c r="L19" s="189"/>
      <c r="M19" s="252"/>
      <c r="N19" s="252"/>
      <c r="O19" s="189"/>
      <c r="P19" s="252"/>
      <c r="Q19" s="189"/>
      <c r="R19" s="252"/>
      <c r="S19" s="148"/>
      <c r="T19" s="434"/>
      <c r="U19" s="434"/>
      <c r="V19" s="52" t="s">
        <v>479</v>
      </c>
      <c r="X19" s="74"/>
    </row>
    <row r="20" ht="34.5" customHeight="1">
      <c r="A20" s="213">
        <v>45748</v>
      </c>
      <c r="B20" s="578"/>
      <c r="C20" s="440" t="s">
        <v>635</v>
      </c>
      <c r="D20" s="447" t="s">
        <v>302</v>
      </c>
      <c r="E20" s="93"/>
      <c r="F20" s="51" t="s">
        <v>884</v>
      </c>
      <c r="G20" s="434">
        <v>2025</v>
      </c>
      <c r="H20" s="252"/>
      <c r="I20" s="189"/>
      <c r="J20" s="252"/>
      <c r="K20" s="434"/>
      <c r="L20" s="189"/>
      <c r="M20" s="252"/>
      <c r="N20" s="252"/>
      <c r="O20" s="189"/>
      <c r="P20" s="252"/>
      <c r="Q20" s="189"/>
      <c r="R20" s="252"/>
      <c r="S20" s="148"/>
      <c r="T20" s="434"/>
      <c r="U20" s="434" t="s">
        <v>540</v>
      </c>
      <c r="V20" s="52"/>
      <c r="X20" s="74"/>
    </row>
    <row r="21" ht="48.75" customHeight="1">
      <c r="A21" s="213">
        <v>45778</v>
      </c>
      <c r="B21" s="578"/>
      <c r="C21" s="440" t="s">
        <v>481</v>
      </c>
      <c r="D21" s="447" t="s">
        <v>333</v>
      </c>
      <c r="E21" s="93"/>
      <c r="F21" s="51">
        <v>45812</v>
      </c>
      <c r="G21" s="434">
        <v>2025</v>
      </c>
      <c r="H21" s="252"/>
      <c r="I21" s="189"/>
      <c r="J21" s="252"/>
      <c r="K21" s="434"/>
      <c r="L21" s="189"/>
      <c r="M21" s="252"/>
      <c r="N21" s="252"/>
      <c r="O21" s="189"/>
      <c r="P21" s="252"/>
      <c r="Q21" s="189"/>
      <c r="R21" s="252"/>
      <c r="S21" s="148"/>
      <c r="T21" s="434"/>
      <c r="U21" s="434"/>
      <c r="V21" s="52" t="s">
        <v>653</v>
      </c>
      <c r="X21" s="74"/>
    </row>
    <row r="22" ht="48.75" customHeight="1">
      <c r="A22" s="213">
        <v>45778</v>
      </c>
      <c r="B22" s="578"/>
      <c r="C22" s="440" t="s">
        <v>315</v>
      </c>
      <c r="D22" s="447" t="s">
        <v>333</v>
      </c>
      <c r="E22" s="93"/>
      <c r="F22" s="51">
        <v>45800</v>
      </c>
      <c r="G22" s="434">
        <v>2025</v>
      </c>
      <c r="H22" s="252"/>
      <c r="I22" s="189"/>
      <c r="J22" s="252"/>
      <c r="K22" s="434"/>
      <c r="L22" s="189"/>
      <c r="M22" s="252"/>
      <c r="N22" s="252"/>
      <c r="O22" s="189"/>
      <c r="P22" s="252"/>
      <c r="Q22" s="189"/>
      <c r="R22" s="252"/>
      <c r="S22" s="148"/>
      <c r="T22" s="434"/>
      <c r="U22" s="434"/>
      <c r="V22" s="52" t="s">
        <v>675</v>
      </c>
      <c r="X22" s="74"/>
    </row>
    <row r="23" ht="34.5" customHeight="1">
      <c r="A23" s="213">
        <v>45809</v>
      </c>
      <c r="B23" s="578"/>
      <c r="C23" s="440" t="s">
        <v>716</v>
      </c>
      <c r="D23" s="447" t="s">
        <v>333</v>
      </c>
      <c r="E23" s="93"/>
      <c r="F23" s="51" t="s">
        <v>705</v>
      </c>
      <c r="G23" s="434">
        <v>2025</v>
      </c>
      <c r="H23" s="252"/>
      <c r="I23" s="189"/>
      <c r="J23" s="252"/>
      <c r="K23" s="434"/>
      <c r="L23" s="189"/>
      <c r="M23" s="252"/>
      <c r="N23" s="252"/>
      <c r="O23" s="189"/>
      <c r="P23" s="252"/>
      <c r="Q23" s="189"/>
      <c r="R23" s="252"/>
      <c r="S23" s="148"/>
      <c r="T23" s="434"/>
      <c r="U23" s="434"/>
      <c r="V23" s="52" t="s">
        <v>717</v>
      </c>
      <c r="X23" s="74"/>
    </row>
    <row r="24" ht="34.5" customHeight="1">
      <c r="A24" s="213">
        <v>45809</v>
      </c>
      <c r="B24" s="578"/>
      <c r="C24" s="440" t="s">
        <v>275</v>
      </c>
      <c r="D24" s="447" t="s">
        <v>333</v>
      </c>
      <c r="E24" s="93"/>
      <c r="F24" s="51">
        <v>45829</v>
      </c>
      <c r="G24" s="434">
        <v>2025</v>
      </c>
      <c r="H24" s="252"/>
      <c r="I24" s="189"/>
      <c r="J24" s="252"/>
      <c r="K24" s="434"/>
      <c r="L24" s="189"/>
      <c r="M24" s="252"/>
      <c r="N24" s="252"/>
      <c r="O24" s="189"/>
      <c r="P24" s="252"/>
      <c r="Q24" s="189"/>
      <c r="R24" s="252"/>
      <c r="S24" s="148"/>
      <c r="T24" s="434"/>
      <c r="U24" s="434"/>
      <c r="V24" s="52" t="s">
        <v>479</v>
      </c>
      <c r="X24" s="74"/>
    </row>
    <row r="25" ht="46.5" customHeight="1">
      <c r="A25" s="213">
        <v>45809</v>
      </c>
      <c r="B25" s="578"/>
      <c r="C25" s="440" t="s">
        <v>481</v>
      </c>
      <c r="D25" s="447" t="s">
        <v>333</v>
      </c>
      <c r="E25" s="93"/>
      <c r="F25" s="51">
        <v>45839</v>
      </c>
      <c r="G25" s="434" t="s">
        <v>373</v>
      </c>
      <c r="H25" s="252"/>
      <c r="I25" s="189"/>
      <c r="J25" s="252"/>
      <c r="K25" s="434"/>
      <c r="L25" s="189"/>
      <c r="M25" s="252"/>
      <c r="N25" s="252"/>
      <c r="O25" s="189"/>
      <c r="P25" s="252"/>
      <c r="Q25" s="189"/>
      <c r="R25" s="252"/>
      <c r="S25" s="148"/>
      <c r="T25" s="434"/>
      <c r="U25" s="434"/>
      <c r="V25" s="52"/>
      <c r="X25" s="74"/>
    </row>
    <row r="26" ht="46.5" customHeight="1">
      <c r="A26" s="213">
        <v>45839</v>
      </c>
      <c r="B26" s="498" t="s">
        <v>101</v>
      </c>
      <c r="C26" s="434" t="s">
        <v>807</v>
      </c>
      <c r="D26" s="447" t="s">
        <v>302</v>
      </c>
      <c r="E26" s="93">
        <v>1</v>
      </c>
      <c r="F26" s="51" t="s">
        <v>1004</v>
      </c>
      <c r="G26" s="434" t="s">
        <v>373</v>
      </c>
      <c r="H26" s="252"/>
      <c r="I26" s="189"/>
      <c r="J26" s="252"/>
      <c r="K26" s="434"/>
      <c r="L26" s="189"/>
      <c r="M26" s="252"/>
      <c r="N26" s="252"/>
      <c r="O26" s="189"/>
      <c r="P26" s="252"/>
      <c r="Q26" s="189"/>
      <c r="R26" s="252"/>
      <c r="S26" s="148"/>
      <c r="T26" s="434"/>
      <c r="U26" s="434" t="s">
        <v>489</v>
      </c>
      <c r="V26" s="52" t="s">
        <v>1005</v>
      </c>
      <c r="X26" s="74"/>
    </row>
    <row r="27" ht="27" customHeight="1">
      <c r="A27" s="213">
        <v>45839</v>
      </c>
      <c r="B27" s="578"/>
      <c r="C27" s="447" t="s">
        <v>275</v>
      </c>
      <c r="D27" s="447" t="s">
        <v>333</v>
      </c>
      <c r="E27" s="93"/>
      <c r="F27" s="51" t="s">
        <v>1006</v>
      </c>
      <c r="G27" s="434">
        <v>2025</v>
      </c>
      <c r="H27" s="252"/>
      <c r="I27" s="189"/>
      <c r="J27" s="252"/>
      <c r="K27" s="434"/>
      <c r="L27" s="189"/>
      <c r="M27" s="252"/>
      <c r="N27" s="252"/>
      <c r="O27" s="189"/>
      <c r="P27" s="252"/>
      <c r="Q27" s="189"/>
      <c r="R27" s="252"/>
      <c r="S27" s="148"/>
      <c r="T27" s="434"/>
      <c r="U27" s="434"/>
      <c r="V27" s="52" t="s">
        <v>479</v>
      </c>
      <c r="X27" s="74"/>
    </row>
    <row r="28" ht="46.5" customHeight="1">
      <c r="A28" s="213">
        <v>45839</v>
      </c>
      <c r="B28" s="578"/>
      <c r="C28" s="447" t="s">
        <v>481</v>
      </c>
      <c r="D28" s="447" t="s">
        <v>333</v>
      </c>
      <c r="E28" s="93"/>
      <c r="F28" s="51">
        <v>45855</v>
      </c>
      <c r="G28" s="434">
        <v>2025</v>
      </c>
      <c r="H28" s="252"/>
      <c r="I28" s="189"/>
      <c r="J28" s="252"/>
      <c r="K28" s="434"/>
      <c r="L28" s="189"/>
      <c r="M28" s="252"/>
      <c r="N28" s="252"/>
      <c r="O28" s="189"/>
      <c r="P28" s="252"/>
      <c r="Q28" s="189"/>
      <c r="R28" s="252"/>
      <c r="S28" s="148"/>
      <c r="T28" s="434"/>
      <c r="U28" s="434"/>
      <c r="V28" s="52" t="s">
        <v>1007</v>
      </c>
      <c r="X28" s="74"/>
    </row>
    <row r="29" ht="46.5" customHeight="1">
      <c r="A29" s="213">
        <v>45839</v>
      </c>
      <c r="B29" s="578"/>
      <c r="C29" s="447" t="s">
        <v>315</v>
      </c>
      <c r="D29" s="447" t="s">
        <v>333</v>
      </c>
      <c r="E29" s="93"/>
      <c r="F29" s="51" t="s">
        <v>1131</v>
      </c>
      <c r="G29" s="434">
        <v>2025</v>
      </c>
      <c r="H29" s="252"/>
      <c r="I29" s="189"/>
      <c r="J29" s="252"/>
      <c r="K29" s="434"/>
      <c r="L29" s="189"/>
      <c r="M29" s="252"/>
      <c r="N29" s="252"/>
      <c r="O29" s="189"/>
      <c r="P29" s="252"/>
      <c r="Q29" s="189"/>
      <c r="R29" s="252"/>
      <c r="S29" s="148"/>
      <c r="T29" s="434"/>
      <c r="U29" s="434"/>
      <c r="V29" s="52" t="s">
        <v>1007</v>
      </c>
      <c r="X29" s="74"/>
    </row>
    <row r="30" ht="44.25" customHeight="1">
      <c r="A30" s="213">
        <v>45839</v>
      </c>
      <c r="B30" s="578"/>
      <c r="C30" s="447" t="s">
        <v>1001</v>
      </c>
      <c r="D30" s="447" t="s">
        <v>297</v>
      </c>
      <c r="E30" s="93"/>
      <c r="F30" s="51" t="s">
        <v>1008</v>
      </c>
      <c r="G30" s="434" t="s">
        <v>1002</v>
      </c>
      <c r="H30" s="252"/>
      <c r="I30" s="189"/>
      <c r="J30" s="252"/>
      <c r="K30" s="434"/>
      <c r="L30" s="189"/>
      <c r="M30" s="252"/>
      <c r="N30" s="252"/>
      <c r="O30" s="189"/>
      <c r="P30" s="252"/>
      <c r="Q30" s="189"/>
      <c r="R30" s="252"/>
      <c r="S30" s="148"/>
      <c r="T30" s="434" t="s">
        <v>1106</v>
      </c>
      <c r="U30" s="434" t="s">
        <v>540</v>
      </c>
      <c r="V30" s="52" t="s">
        <v>1003</v>
      </c>
      <c r="X30" s="74"/>
    </row>
    <row r="31" ht="46.5" customHeight="1">
      <c r="A31" s="213">
        <v>45870</v>
      </c>
      <c r="B31" s="578"/>
      <c r="C31" s="447" t="s">
        <v>400</v>
      </c>
      <c r="D31" s="447" t="s">
        <v>333</v>
      </c>
      <c r="E31" s="93"/>
      <c r="F31" s="51">
        <v>45888</v>
      </c>
      <c r="G31" s="434" t="s">
        <v>373</v>
      </c>
      <c r="H31" s="252"/>
      <c r="I31" s="189"/>
      <c r="J31" s="252"/>
      <c r="K31" s="434"/>
      <c r="L31" s="189"/>
      <c r="M31" s="252"/>
      <c r="N31" s="252"/>
      <c r="O31" s="189"/>
      <c r="P31" s="252"/>
      <c r="Q31" s="189"/>
      <c r="R31" s="252"/>
      <c r="S31" s="148"/>
      <c r="T31" s="434"/>
      <c r="U31" s="434"/>
      <c r="V31" s="52" t="s">
        <v>1012</v>
      </c>
      <c r="X31" s="74"/>
    </row>
    <row r="32" ht="46.5" customHeight="1">
      <c r="A32" s="213">
        <v>45870</v>
      </c>
      <c r="B32" s="578"/>
      <c r="C32" s="447" t="s">
        <v>315</v>
      </c>
      <c r="D32" s="447" t="s">
        <v>333</v>
      </c>
      <c r="E32" s="93"/>
      <c r="F32" s="51">
        <v>45888</v>
      </c>
      <c r="G32" s="434" t="s">
        <v>373</v>
      </c>
      <c r="H32" s="252"/>
      <c r="I32" s="189"/>
      <c r="J32" s="252"/>
      <c r="K32" s="434"/>
      <c r="L32" s="189"/>
      <c r="M32" s="252"/>
      <c r="N32" s="252"/>
      <c r="O32" s="189"/>
      <c r="P32" s="252"/>
      <c r="Q32" s="189"/>
      <c r="R32" s="252"/>
      <c r="S32" s="148"/>
      <c r="T32" s="434"/>
      <c r="U32" s="434"/>
      <c r="V32" s="52" t="s">
        <v>1016</v>
      </c>
      <c r="X32" s="74"/>
    </row>
    <row r="33" ht="48.75" customHeight="1">
      <c r="A33" s="213">
        <v>45870</v>
      </c>
      <c r="B33" s="578"/>
      <c r="C33" s="459" t="s">
        <v>807</v>
      </c>
      <c r="D33" s="447" t="s">
        <v>333</v>
      </c>
      <c r="E33" s="93"/>
      <c r="F33" s="51" t="s">
        <v>1040</v>
      </c>
      <c r="G33" s="434" t="s">
        <v>373</v>
      </c>
      <c r="H33" s="252"/>
      <c r="I33" s="189"/>
      <c r="J33" s="252"/>
      <c r="K33" s="434"/>
      <c r="L33" s="189"/>
      <c r="M33" s="252"/>
      <c r="N33" s="252"/>
      <c r="O33" s="189"/>
      <c r="P33" s="252"/>
      <c r="Q33" s="189"/>
      <c r="R33" s="252"/>
      <c r="S33" s="148"/>
      <c r="T33" s="434"/>
      <c r="U33" s="434"/>
      <c r="V33" s="52" t="s">
        <v>1012</v>
      </c>
      <c r="X33" s="74"/>
    </row>
    <row r="34" ht="78" customHeight="1">
      <c r="A34" s="213">
        <v>45870</v>
      </c>
      <c r="B34" s="578"/>
      <c r="C34" s="460"/>
      <c r="D34" s="447" t="s">
        <v>333</v>
      </c>
      <c r="E34" s="93"/>
      <c r="F34" s="51">
        <v>45888</v>
      </c>
      <c r="G34" s="434"/>
      <c r="H34" s="252"/>
      <c r="I34" s="189"/>
      <c r="J34" s="252"/>
      <c r="K34" s="434"/>
      <c r="L34" s="189"/>
      <c r="M34" s="252"/>
      <c r="N34" s="252"/>
      <c r="O34" s="189"/>
      <c r="P34" s="252"/>
      <c r="Q34" s="189"/>
      <c r="R34" s="252"/>
      <c r="S34" s="148"/>
      <c r="T34" s="434"/>
      <c r="U34" s="434"/>
      <c r="V34" s="52" t="s">
        <v>1016</v>
      </c>
      <c r="X34" s="74"/>
    </row>
    <row r="35" ht="45" customHeight="1">
      <c r="A35" s="213">
        <v>45870</v>
      </c>
      <c r="B35" s="578"/>
      <c r="C35" s="460"/>
      <c r="D35" s="447" t="s">
        <v>333</v>
      </c>
      <c r="E35" s="93"/>
      <c r="F35" s="51">
        <v>45889</v>
      </c>
      <c r="G35" s="434" t="s">
        <v>373</v>
      </c>
      <c r="H35" s="252"/>
      <c r="I35" s="189"/>
      <c r="J35" s="252"/>
      <c r="K35" s="434"/>
      <c r="L35" s="189"/>
      <c r="M35" s="252"/>
      <c r="N35" s="252"/>
      <c r="O35" s="189"/>
      <c r="P35" s="252"/>
      <c r="Q35" s="189"/>
      <c r="R35" s="252"/>
      <c r="S35" s="148"/>
      <c r="T35" s="434"/>
      <c r="U35" s="434"/>
      <c r="V35" s="52" t="s">
        <v>1012</v>
      </c>
      <c r="X35" s="74"/>
    </row>
    <row r="36" ht="44.25" customHeight="1">
      <c r="A36" s="213">
        <v>45901</v>
      </c>
      <c r="B36" s="579"/>
      <c r="C36" s="496"/>
      <c r="D36" s="447" t="s">
        <v>302</v>
      </c>
      <c r="E36" s="93">
        <v>1</v>
      </c>
      <c r="F36" s="51" t="s">
        <v>1065</v>
      </c>
      <c r="G36" s="434" t="s">
        <v>345</v>
      </c>
      <c r="H36" s="252"/>
      <c r="I36" s="189"/>
      <c r="J36" s="252"/>
      <c r="K36" s="434"/>
      <c r="L36" s="189"/>
      <c r="M36" s="252"/>
      <c r="N36" s="252"/>
      <c r="O36" s="189"/>
      <c r="P36" s="252"/>
      <c r="Q36" s="189"/>
      <c r="R36" s="252"/>
      <c r="S36" s="148"/>
      <c r="T36" s="434"/>
      <c r="U36" s="434"/>
      <c r="V36" s="52" t="s">
        <v>1066</v>
      </c>
      <c r="X36" s="74"/>
    </row>
    <row r="37" ht="58.5" customHeight="1">
      <c r="A37" s="213">
        <v>45658</v>
      </c>
      <c r="B37" s="459" t="s">
        <v>210</v>
      </c>
      <c r="C37" s="447" t="s">
        <v>320</v>
      </c>
      <c r="D37" s="447" t="s">
        <v>316</v>
      </c>
      <c r="E37" s="93">
        <v>1</v>
      </c>
      <c r="F37" s="51" t="s">
        <v>321</v>
      </c>
      <c r="G37" s="434">
        <v>2024</v>
      </c>
      <c r="H37" s="252"/>
      <c r="I37" s="189"/>
      <c r="J37" s="252"/>
      <c r="K37" s="434"/>
      <c r="L37" s="189"/>
      <c r="M37" s="252"/>
      <c r="N37" s="252"/>
      <c r="O37" s="189"/>
      <c r="P37" s="252"/>
      <c r="Q37" s="189"/>
      <c r="R37" s="252"/>
      <c r="S37" s="148"/>
      <c r="T37" s="434"/>
      <c r="U37" s="434" t="s">
        <v>489</v>
      </c>
      <c r="V37" s="52" t="s">
        <v>322</v>
      </c>
      <c r="X37" s="74"/>
    </row>
    <row r="38" ht="35.25" customHeight="1">
      <c r="A38" s="213">
        <v>45658</v>
      </c>
      <c r="B38" s="578"/>
      <c r="C38" s="459" t="s">
        <v>275</v>
      </c>
      <c r="D38" s="447" t="s">
        <v>333</v>
      </c>
      <c r="E38" s="93"/>
      <c r="F38" s="51">
        <v>45679</v>
      </c>
      <c r="G38" s="434" t="s">
        <v>378</v>
      </c>
      <c r="H38" s="252"/>
      <c r="I38" s="189"/>
      <c r="J38" s="252"/>
      <c r="K38" s="434"/>
      <c r="L38" s="189"/>
      <c r="M38" s="252"/>
      <c r="N38" s="252"/>
      <c r="O38" s="189"/>
      <c r="P38" s="252"/>
      <c r="Q38" s="189"/>
      <c r="R38" s="252"/>
      <c r="S38" s="148"/>
      <c r="T38" s="434"/>
      <c r="U38" s="434"/>
      <c r="V38" s="52" t="s">
        <v>487</v>
      </c>
      <c r="X38" s="74"/>
    </row>
    <row r="39" ht="35.25" customHeight="1">
      <c r="A39" s="213">
        <v>45689</v>
      </c>
      <c r="B39" s="578"/>
      <c r="C39" s="498"/>
      <c r="D39" s="447" t="s">
        <v>333</v>
      </c>
      <c r="E39" s="93"/>
      <c r="F39" s="51">
        <v>45694</v>
      </c>
      <c r="G39" s="434" t="s">
        <v>378</v>
      </c>
      <c r="H39" s="252"/>
      <c r="I39" s="189"/>
      <c r="J39" s="252"/>
      <c r="K39" s="434"/>
      <c r="L39" s="189"/>
      <c r="M39" s="252"/>
      <c r="N39" s="252"/>
      <c r="O39" s="189"/>
      <c r="P39" s="252"/>
      <c r="Q39" s="189"/>
      <c r="R39" s="252"/>
      <c r="S39" s="148"/>
      <c r="T39" s="434"/>
      <c r="U39" s="434"/>
      <c r="V39" s="52" t="s">
        <v>487</v>
      </c>
      <c r="X39" s="74"/>
    </row>
    <row r="40" ht="36" customHeight="1">
      <c r="A40" s="213">
        <v>45689</v>
      </c>
      <c r="B40" s="578"/>
      <c r="C40" s="487"/>
      <c r="D40" s="447" t="s">
        <v>333</v>
      </c>
      <c r="E40" s="93"/>
      <c r="F40" s="51">
        <v>45708</v>
      </c>
      <c r="G40" s="253" t="s">
        <v>485</v>
      </c>
      <c r="H40" s="252"/>
      <c r="I40" s="189"/>
      <c r="J40" s="252"/>
      <c r="K40" s="434"/>
      <c r="L40" s="189"/>
      <c r="M40" s="252"/>
      <c r="N40" s="252"/>
      <c r="O40" s="189"/>
      <c r="P40" s="252"/>
      <c r="Q40" s="189"/>
      <c r="R40" s="252"/>
      <c r="S40" s="148"/>
      <c r="T40" s="434"/>
      <c r="U40" s="434"/>
      <c r="V40" s="52" t="s">
        <v>484</v>
      </c>
      <c r="X40" s="74"/>
    </row>
    <row r="41" ht="30.75" customHeight="1">
      <c r="A41" s="213">
        <v>45689</v>
      </c>
      <c r="B41" s="578"/>
      <c r="C41" s="440" t="s">
        <v>320</v>
      </c>
      <c r="D41" s="447" t="s">
        <v>333</v>
      </c>
      <c r="E41" s="93"/>
      <c r="F41" s="51">
        <v>45716</v>
      </c>
      <c r="G41" s="253" t="s">
        <v>373</v>
      </c>
      <c r="H41" s="252"/>
      <c r="I41" s="189"/>
      <c r="J41" s="252"/>
      <c r="K41" s="434"/>
      <c r="L41" s="189"/>
      <c r="M41" s="252"/>
      <c r="N41" s="252"/>
      <c r="O41" s="189"/>
      <c r="P41" s="252"/>
      <c r="Q41" s="189"/>
      <c r="R41" s="252"/>
      <c r="S41" s="148"/>
      <c r="T41" s="434"/>
      <c r="U41" s="434"/>
      <c r="V41" s="52" t="s">
        <v>488</v>
      </c>
      <c r="X41" s="74"/>
    </row>
    <row r="42" ht="36" customHeight="1">
      <c r="A42" s="213">
        <v>45717</v>
      </c>
      <c r="B42" s="578"/>
      <c r="C42" s="431" t="s">
        <v>275</v>
      </c>
      <c r="D42" s="447" t="s">
        <v>333</v>
      </c>
      <c r="E42" s="93"/>
      <c r="F42" s="51">
        <v>45735</v>
      </c>
      <c r="G42" s="253" t="s">
        <v>486</v>
      </c>
      <c r="H42" s="252"/>
      <c r="I42" s="189"/>
      <c r="J42" s="252"/>
      <c r="K42" s="434"/>
      <c r="L42" s="189"/>
      <c r="M42" s="252"/>
      <c r="N42" s="252"/>
      <c r="O42" s="189"/>
      <c r="P42" s="252"/>
      <c r="Q42" s="189"/>
      <c r="R42" s="252"/>
      <c r="S42" s="148"/>
      <c r="T42" s="434"/>
      <c r="U42" s="434"/>
      <c r="V42" s="52" t="s">
        <v>484</v>
      </c>
      <c r="X42" s="74"/>
    </row>
    <row r="43" ht="34.5" customHeight="1">
      <c r="A43" s="17">
        <v>45717</v>
      </c>
      <c r="B43" s="578"/>
      <c r="C43" s="486" t="s">
        <v>320</v>
      </c>
      <c r="D43" s="447" t="s">
        <v>333</v>
      </c>
      <c r="E43" s="102"/>
      <c r="F43" s="20">
        <v>45731</v>
      </c>
      <c r="G43" s="18">
        <v>2025</v>
      </c>
      <c r="H43" s="148"/>
      <c r="I43" s="18"/>
      <c r="J43" s="148"/>
      <c r="K43" s="148"/>
      <c r="L43" s="18"/>
      <c r="M43" s="148"/>
      <c r="N43" s="148"/>
      <c r="O43" s="18"/>
      <c r="P43" s="148"/>
      <c r="Q43" s="18"/>
      <c r="R43" s="148"/>
      <c r="S43" s="148"/>
      <c r="T43" s="447"/>
      <c r="U43" s="434"/>
      <c r="V43" s="24" t="s">
        <v>383</v>
      </c>
    </row>
    <row r="44" ht="37.5" customHeight="1">
      <c r="A44" s="17">
        <v>45717</v>
      </c>
      <c r="B44" s="578"/>
      <c r="C44" s="578"/>
      <c r="D44" s="447" t="s">
        <v>333</v>
      </c>
      <c r="E44" s="102"/>
      <c r="F44" s="20">
        <v>45735</v>
      </c>
      <c r="G44" s="18">
        <v>2025</v>
      </c>
      <c r="H44" s="148"/>
      <c r="I44" s="18"/>
      <c r="J44" s="148"/>
      <c r="K44" s="148"/>
      <c r="L44" s="18"/>
      <c r="M44" s="148"/>
      <c r="N44" s="148"/>
      <c r="O44" s="18"/>
      <c r="P44" s="148"/>
      <c r="Q44" s="18"/>
      <c r="R44" s="148"/>
      <c r="S44" s="148"/>
      <c r="T44" s="447"/>
      <c r="U44" s="447"/>
      <c r="V44" s="24" t="s">
        <v>384</v>
      </c>
    </row>
    <row r="45" ht="46.5" customHeight="1">
      <c r="A45" s="17">
        <v>45748</v>
      </c>
      <c r="B45" s="498" t="s">
        <v>210</v>
      </c>
      <c r="C45" s="498" t="s">
        <v>320</v>
      </c>
      <c r="D45" s="447" t="s">
        <v>302</v>
      </c>
      <c r="E45" s="102">
        <v>1</v>
      </c>
      <c r="F45" s="20" t="s">
        <v>872</v>
      </c>
      <c r="G45" s="18">
        <v>2025</v>
      </c>
      <c r="H45" s="148"/>
      <c r="I45" s="18"/>
      <c r="J45" s="148"/>
      <c r="K45" s="447" t="s">
        <v>873</v>
      </c>
      <c r="L45" s="18">
        <v>1</v>
      </c>
      <c r="M45" s="20">
        <v>45783</v>
      </c>
      <c r="N45" s="447"/>
      <c r="O45" s="18"/>
      <c r="P45" s="447"/>
      <c r="Q45" s="18"/>
      <c r="R45" s="447"/>
      <c r="S45" s="447"/>
      <c r="T45" s="447"/>
      <c r="U45" s="447" t="s">
        <v>658</v>
      </c>
      <c r="V45" s="24"/>
    </row>
    <row r="46" ht="37.5" customHeight="1">
      <c r="A46" s="17">
        <v>45748</v>
      </c>
      <c r="B46" s="578"/>
      <c r="C46" s="498"/>
      <c r="D46" s="447" t="s">
        <v>333</v>
      </c>
      <c r="E46" s="102"/>
      <c r="F46" s="20">
        <v>45757</v>
      </c>
      <c r="G46" s="18">
        <v>2025</v>
      </c>
      <c r="H46" s="148"/>
      <c r="I46" s="18"/>
      <c r="J46" s="148"/>
      <c r="K46" s="148"/>
      <c r="L46" s="18"/>
      <c r="M46" s="148"/>
      <c r="N46" s="148"/>
      <c r="O46" s="18"/>
      <c r="P46" s="148"/>
      <c r="Q46" s="18"/>
      <c r="R46" s="148"/>
      <c r="S46" s="148"/>
      <c r="T46" s="447"/>
      <c r="U46" s="447"/>
      <c r="V46" s="24" t="s">
        <v>869</v>
      </c>
    </row>
    <row r="47" ht="37.5" customHeight="1">
      <c r="A47" s="17">
        <v>45748</v>
      </c>
      <c r="B47" s="578"/>
      <c r="C47" s="498"/>
      <c r="D47" s="447" t="s">
        <v>333</v>
      </c>
      <c r="E47" s="102"/>
      <c r="F47" s="20">
        <v>45764</v>
      </c>
      <c r="G47" s="18">
        <v>2025</v>
      </c>
      <c r="H47" s="148"/>
      <c r="I47" s="18"/>
      <c r="J47" s="148"/>
      <c r="K47" s="148"/>
      <c r="L47" s="18"/>
      <c r="M47" s="148"/>
      <c r="N47" s="148"/>
      <c r="O47" s="18"/>
      <c r="P47" s="148"/>
      <c r="Q47" s="18"/>
      <c r="R47" s="148"/>
      <c r="S47" s="148"/>
      <c r="T47" s="447"/>
      <c r="U47" s="447"/>
      <c r="V47" s="24" t="s">
        <v>652</v>
      </c>
    </row>
    <row r="48" ht="37.5" customHeight="1">
      <c r="A48" s="17">
        <v>45748</v>
      </c>
      <c r="B48" s="578"/>
      <c r="C48" s="487"/>
      <c r="D48" s="447" t="s">
        <v>333</v>
      </c>
      <c r="E48" s="102"/>
      <c r="F48" s="20">
        <v>45769</v>
      </c>
      <c r="G48" s="18">
        <v>2025</v>
      </c>
      <c r="H48" s="148"/>
      <c r="I48" s="18"/>
      <c r="J48" s="148"/>
      <c r="K48" s="148"/>
      <c r="L48" s="18"/>
      <c r="M48" s="148"/>
      <c r="N48" s="148"/>
      <c r="O48" s="18"/>
      <c r="P48" s="148"/>
      <c r="Q48" s="18"/>
      <c r="R48" s="148"/>
      <c r="S48" s="148"/>
      <c r="T48" s="447"/>
      <c r="U48" s="447"/>
      <c r="V48" s="24" t="s">
        <v>660</v>
      </c>
    </row>
    <row r="49" ht="37.5" customHeight="1">
      <c r="A49" s="17">
        <v>45778</v>
      </c>
      <c r="B49" s="578"/>
      <c r="C49" s="440" t="s">
        <v>275</v>
      </c>
      <c r="D49" s="447" t="s">
        <v>333</v>
      </c>
      <c r="E49" s="102"/>
      <c r="F49" s="20">
        <v>45799</v>
      </c>
      <c r="G49" s="230" t="s">
        <v>876</v>
      </c>
      <c r="H49" s="148"/>
      <c r="I49" s="18"/>
      <c r="J49" s="148"/>
      <c r="K49" s="148"/>
      <c r="L49" s="18"/>
      <c r="M49" s="148"/>
      <c r="N49" s="148"/>
      <c r="O49" s="18"/>
      <c r="P49" s="148"/>
      <c r="Q49" s="18"/>
      <c r="R49" s="148"/>
      <c r="S49" s="148"/>
      <c r="T49" s="447"/>
      <c r="U49" s="447"/>
      <c r="V49" s="24" t="s">
        <v>484</v>
      </c>
    </row>
    <row r="50" ht="37.5" customHeight="1">
      <c r="A50" s="17">
        <v>45778</v>
      </c>
      <c r="B50" s="578"/>
      <c r="C50" s="498" t="s">
        <v>320</v>
      </c>
      <c r="D50" s="447" t="s">
        <v>333</v>
      </c>
      <c r="E50" s="102"/>
      <c r="F50" s="20">
        <v>45811</v>
      </c>
      <c r="G50" s="18">
        <v>2025</v>
      </c>
      <c r="H50" s="148"/>
      <c r="I50" s="18"/>
      <c r="J50" s="148"/>
      <c r="K50" s="148"/>
      <c r="L50" s="18"/>
      <c r="M50" s="148"/>
      <c r="N50" s="148"/>
      <c r="O50" s="18"/>
      <c r="P50" s="148"/>
      <c r="Q50" s="18"/>
      <c r="R50" s="148"/>
      <c r="S50" s="148"/>
      <c r="T50" s="447"/>
      <c r="U50" s="447"/>
      <c r="V50" s="24" t="s">
        <v>874</v>
      </c>
    </row>
    <row r="51" ht="24.75" customHeight="1">
      <c r="A51" s="17">
        <v>45809</v>
      </c>
      <c r="B51" s="578"/>
      <c r="C51" s="498"/>
      <c r="D51" s="447" t="s">
        <v>333</v>
      </c>
      <c r="E51" s="102"/>
      <c r="F51" s="20">
        <v>45819</v>
      </c>
      <c r="G51" s="18">
        <v>2025</v>
      </c>
      <c r="H51" s="148"/>
      <c r="I51" s="18"/>
      <c r="J51" s="148"/>
      <c r="K51" s="148"/>
      <c r="L51" s="18"/>
      <c r="M51" s="148"/>
      <c r="N51" s="148"/>
      <c r="O51" s="18"/>
      <c r="P51" s="148"/>
      <c r="Q51" s="18"/>
      <c r="R51" s="148"/>
      <c r="S51" s="148"/>
      <c r="T51" s="447"/>
      <c r="U51" s="447"/>
      <c r="V51" s="24" t="s">
        <v>840</v>
      </c>
    </row>
    <row r="52" ht="27" customHeight="1">
      <c r="A52" s="17">
        <v>45819</v>
      </c>
      <c r="B52" s="578"/>
      <c r="C52" s="498"/>
      <c r="D52" s="447" t="s">
        <v>333</v>
      </c>
      <c r="E52" s="102"/>
      <c r="F52" s="20">
        <v>45819</v>
      </c>
      <c r="G52" s="18">
        <v>2025</v>
      </c>
      <c r="H52" s="148"/>
      <c r="I52" s="18"/>
      <c r="J52" s="148"/>
      <c r="K52" s="148"/>
      <c r="L52" s="18"/>
      <c r="M52" s="148"/>
      <c r="N52" s="148"/>
      <c r="O52" s="18"/>
      <c r="P52" s="148"/>
      <c r="Q52" s="18"/>
      <c r="R52" s="148"/>
      <c r="S52" s="148"/>
      <c r="T52" s="447"/>
      <c r="U52" s="447"/>
      <c r="V52" s="24" t="s">
        <v>870</v>
      </c>
    </row>
    <row r="53" ht="34.5" customHeight="1">
      <c r="A53" s="17">
        <v>45809</v>
      </c>
      <c r="B53" s="578"/>
      <c r="C53" s="498"/>
      <c r="D53" s="447" t="s">
        <v>333</v>
      </c>
      <c r="E53" s="102"/>
      <c r="F53" s="20">
        <v>45824</v>
      </c>
      <c r="G53" s="18">
        <v>2025</v>
      </c>
      <c r="H53" s="148"/>
      <c r="I53" s="18"/>
      <c r="J53" s="148"/>
      <c r="K53" s="148"/>
      <c r="L53" s="18"/>
      <c r="M53" s="148"/>
      <c r="N53" s="148"/>
      <c r="O53" s="18"/>
      <c r="P53" s="148"/>
      <c r="Q53" s="18"/>
      <c r="R53" s="148"/>
      <c r="S53" s="148"/>
      <c r="T53" s="447"/>
      <c r="U53" s="447"/>
      <c r="V53" s="24" t="s">
        <v>715</v>
      </c>
    </row>
    <row r="54" ht="34.5" customHeight="1">
      <c r="A54" s="17">
        <v>45809</v>
      </c>
      <c r="B54" s="578"/>
      <c r="C54" s="498"/>
      <c r="D54" s="447" t="s">
        <v>333</v>
      </c>
      <c r="E54" s="102"/>
      <c r="F54" s="20">
        <v>45833</v>
      </c>
      <c r="G54" s="18">
        <v>2025</v>
      </c>
      <c r="H54" s="148"/>
      <c r="I54" s="18"/>
      <c r="J54" s="148"/>
      <c r="K54" s="148"/>
      <c r="L54" s="18"/>
      <c r="M54" s="148"/>
      <c r="N54" s="148"/>
      <c r="O54" s="18"/>
      <c r="P54" s="148"/>
      <c r="Q54" s="18"/>
      <c r="R54" s="148"/>
      <c r="S54" s="148"/>
      <c r="T54" s="447"/>
      <c r="U54" s="447"/>
      <c r="V54" s="24" t="s">
        <v>871</v>
      </c>
    </row>
    <row r="55" ht="31.5" customHeight="1">
      <c r="A55" s="17">
        <v>45809</v>
      </c>
      <c r="B55" s="578"/>
      <c r="C55" s="487"/>
      <c r="D55" s="447" t="s">
        <v>333</v>
      </c>
      <c r="E55" s="102"/>
      <c r="F55" s="20">
        <v>45835</v>
      </c>
      <c r="G55" s="18">
        <v>2025</v>
      </c>
      <c r="H55" s="148"/>
      <c r="I55" s="18"/>
      <c r="J55" s="148"/>
      <c r="K55" s="148"/>
      <c r="L55" s="18"/>
      <c r="M55" s="148"/>
      <c r="N55" s="148"/>
      <c r="O55" s="18"/>
      <c r="P55" s="148"/>
      <c r="Q55" s="18"/>
      <c r="R55" s="148"/>
      <c r="S55" s="148"/>
      <c r="T55" s="447"/>
      <c r="U55" s="447"/>
      <c r="V55" s="24" t="s">
        <v>871</v>
      </c>
    </row>
    <row r="56" ht="34.5" customHeight="1">
      <c r="A56" s="17">
        <v>45809</v>
      </c>
      <c r="B56" s="578"/>
      <c r="C56" s="440" t="s">
        <v>275</v>
      </c>
      <c r="D56" s="447" t="s">
        <v>333</v>
      </c>
      <c r="E56" s="102"/>
      <c r="F56" s="20">
        <v>45825</v>
      </c>
      <c r="G56" s="230" t="s">
        <v>875</v>
      </c>
      <c r="H56" s="148"/>
      <c r="I56" s="18"/>
      <c r="J56" s="148"/>
      <c r="K56" s="148"/>
      <c r="L56" s="18"/>
      <c r="M56" s="148"/>
      <c r="N56" s="148"/>
      <c r="O56" s="18"/>
      <c r="P56" s="148"/>
      <c r="Q56" s="18"/>
      <c r="R56" s="148"/>
      <c r="S56" s="148"/>
      <c r="T56" s="447"/>
      <c r="U56" s="447"/>
      <c r="V56" s="24" t="s">
        <v>484</v>
      </c>
    </row>
    <row r="57" ht="34.5" customHeight="1">
      <c r="A57" s="17">
        <v>45839</v>
      </c>
      <c r="B57" s="578"/>
      <c r="C57" s="486" t="s">
        <v>320</v>
      </c>
      <c r="D57" s="447" t="s">
        <v>333</v>
      </c>
      <c r="E57" s="102"/>
      <c r="F57" s="20">
        <v>45845</v>
      </c>
      <c r="G57" s="230" t="s">
        <v>395</v>
      </c>
      <c r="H57" s="148"/>
      <c r="I57" s="18"/>
      <c r="J57" s="148"/>
      <c r="K57" s="148"/>
      <c r="L57" s="18"/>
      <c r="M57" s="148"/>
      <c r="N57" s="148"/>
      <c r="O57" s="18"/>
      <c r="P57" s="148"/>
      <c r="Q57" s="18"/>
      <c r="R57" s="148"/>
      <c r="S57" s="148"/>
      <c r="T57" s="447"/>
      <c r="U57" s="447"/>
      <c r="V57" s="24" t="s">
        <v>1146</v>
      </c>
    </row>
    <row r="58" ht="44.25" customHeight="1">
      <c r="A58" s="17">
        <v>45839</v>
      </c>
      <c r="B58" s="578"/>
      <c r="C58" s="498"/>
      <c r="D58" s="447" t="s">
        <v>302</v>
      </c>
      <c r="E58" s="102">
        <v>1</v>
      </c>
      <c r="F58" s="20" t="s">
        <v>1009</v>
      </c>
      <c r="G58" s="230" t="s">
        <v>395</v>
      </c>
      <c r="H58" s="148"/>
      <c r="I58" s="18"/>
      <c r="J58" s="148"/>
      <c r="K58" s="148" t="s">
        <v>1010</v>
      </c>
      <c r="L58" s="18">
        <v>1</v>
      </c>
      <c r="M58" s="20">
        <v>45880</v>
      </c>
      <c r="N58" s="148"/>
      <c r="O58" s="18"/>
      <c r="P58" s="148"/>
      <c r="Q58" s="18"/>
      <c r="R58" s="148"/>
      <c r="S58" s="148"/>
      <c r="T58" s="447"/>
      <c r="U58" s="447" t="s">
        <v>1011</v>
      </c>
      <c r="V58" s="24"/>
    </row>
    <row r="59" ht="31.5" customHeight="1">
      <c r="A59" s="17">
        <v>45870</v>
      </c>
      <c r="B59" s="578"/>
      <c r="C59" s="498"/>
      <c r="D59" s="447" t="s">
        <v>333</v>
      </c>
      <c r="E59" s="102"/>
      <c r="F59" s="20">
        <v>45881</v>
      </c>
      <c r="G59" s="230" t="s">
        <v>395</v>
      </c>
      <c r="H59" s="148"/>
      <c r="I59" s="18"/>
      <c r="J59" s="148"/>
      <c r="K59" s="148"/>
      <c r="L59" s="18"/>
      <c r="M59" s="20"/>
      <c r="N59" s="148"/>
      <c r="O59" s="18"/>
      <c r="P59" s="148"/>
      <c r="Q59" s="18"/>
      <c r="R59" s="148"/>
      <c r="S59" s="148"/>
      <c r="T59" s="447"/>
      <c r="U59" s="447"/>
      <c r="V59" s="24" t="s">
        <v>1152</v>
      </c>
    </row>
    <row r="60" ht="32.25" customHeight="1">
      <c r="A60" s="17">
        <v>45870</v>
      </c>
      <c r="B60" s="578"/>
      <c r="C60" s="498"/>
      <c r="D60" s="447" t="s">
        <v>333</v>
      </c>
      <c r="E60" s="102"/>
      <c r="F60" s="20">
        <v>45883</v>
      </c>
      <c r="G60" s="230" t="s">
        <v>395</v>
      </c>
      <c r="H60" s="148"/>
      <c r="I60" s="18"/>
      <c r="J60" s="148"/>
      <c r="K60" s="148"/>
      <c r="L60" s="18"/>
      <c r="M60" s="20"/>
      <c r="N60" s="148"/>
      <c r="O60" s="18"/>
      <c r="P60" s="148"/>
      <c r="Q60" s="18"/>
      <c r="R60" s="148"/>
      <c r="S60" s="148"/>
      <c r="T60" s="447"/>
      <c r="U60" s="447"/>
      <c r="V60" s="24" t="s">
        <v>1028</v>
      </c>
    </row>
    <row r="61" ht="45.75" customHeight="1">
      <c r="A61" s="17">
        <v>45870</v>
      </c>
      <c r="B61" s="578"/>
      <c r="C61" s="498"/>
      <c r="D61" s="447" t="s">
        <v>302</v>
      </c>
      <c r="E61" s="102">
        <v>1</v>
      </c>
      <c r="F61" s="20">
        <v>45884</v>
      </c>
      <c r="G61" s="230" t="s">
        <v>373</v>
      </c>
      <c r="H61" s="148"/>
      <c r="I61" s="18"/>
      <c r="J61" s="148"/>
      <c r="K61" s="148" t="s">
        <v>1153</v>
      </c>
      <c r="L61" s="18">
        <v>1</v>
      </c>
      <c r="M61" s="20">
        <v>45908</v>
      </c>
      <c r="N61" s="148"/>
      <c r="O61" s="18"/>
      <c r="P61" s="148"/>
      <c r="Q61" s="18"/>
      <c r="R61" s="148"/>
      <c r="S61" s="148"/>
      <c r="T61" s="447"/>
      <c r="U61" s="447" t="s">
        <v>629</v>
      </c>
      <c r="V61" s="24" t="s">
        <v>1012</v>
      </c>
    </row>
    <row r="62" ht="63.75" customHeight="1">
      <c r="A62" s="17">
        <v>45870</v>
      </c>
      <c r="B62" s="578"/>
      <c r="C62" s="498"/>
      <c r="D62" s="447" t="s">
        <v>333</v>
      </c>
      <c r="E62" s="102"/>
      <c r="F62" s="20">
        <v>45891</v>
      </c>
      <c r="G62" s="230" t="s">
        <v>1147</v>
      </c>
      <c r="H62" s="148"/>
      <c r="I62" s="18"/>
      <c r="J62" s="148"/>
      <c r="K62" s="148"/>
      <c r="L62" s="18"/>
      <c r="M62" s="148"/>
      <c r="N62" s="148"/>
      <c r="O62" s="18"/>
      <c r="P62" s="148"/>
      <c r="Q62" s="18"/>
      <c r="R62" s="148"/>
      <c r="S62" s="148"/>
      <c r="T62" s="447"/>
      <c r="U62" s="447"/>
      <c r="V62" s="24" t="s">
        <v>352</v>
      </c>
    </row>
    <row r="63" ht="63.75" customHeight="1">
      <c r="A63" s="17">
        <v>45870</v>
      </c>
      <c r="B63" s="578"/>
      <c r="C63" s="487"/>
      <c r="D63" s="447" t="s">
        <v>333</v>
      </c>
      <c r="E63" s="102"/>
      <c r="F63" s="20">
        <v>45891</v>
      </c>
      <c r="G63" s="230" t="s">
        <v>395</v>
      </c>
      <c r="H63" s="148"/>
      <c r="I63" s="18"/>
      <c r="J63" s="148"/>
      <c r="K63" s="148"/>
      <c r="L63" s="18"/>
      <c r="M63" s="148"/>
      <c r="N63" s="148"/>
      <c r="O63" s="18"/>
      <c r="P63" s="148"/>
      <c r="Q63" s="18"/>
      <c r="R63" s="148"/>
      <c r="S63" s="148"/>
      <c r="T63" s="447"/>
      <c r="U63" s="447"/>
      <c r="V63" s="24" t="s">
        <v>1016</v>
      </c>
    </row>
    <row r="64" ht="36" customHeight="1">
      <c r="A64" s="17">
        <v>45870</v>
      </c>
      <c r="B64" s="578"/>
      <c r="C64" s="440" t="s">
        <v>275</v>
      </c>
      <c r="D64" s="447" t="s">
        <v>333</v>
      </c>
      <c r="E64" s="102"/>
      <c r="F64" s="20">
        <v>45897</v>
      </c>
      <c r="G64" s="230" t="s">
        <v>1148</v>
      </c>
      <c r="H64" s="148"/>
      <c r="I64" s="18"/>
      <c r="J64" s="148"/>
      <c r="K64" s="148"/>
      <c r="L64" s="18"/>
      <c r="M64" s="148"/>
      <c r="N64" s="148"/>
      <c r="O64" s="18"/>
      <c r="P64" s="148"/>
      <c r="Q64" s="18"/>
      <c r="R64" s="148"/>
      <c r="S64" s="148"/>
      <c r="T64" s="447"/>
      <c r="U64" s="447"/>
      <c r="V64" s="24" t="s">
        <v>484</v>
      </c>
    </row>
    <row r="65" ht="27" customHeight="1">
      <c r="A65" s="17">
        <v>45901</v>
      </c>
      <c r="B65" s="578"/>
      <c r="C65" s="486" t="s">
        <v>320</v>
      </c>
      <c r="D65" s="447" t="s">
        <v>333</v>
      </c>
      <c r="E65" s="102"/>
      <c r="F65" s="20">
        <v>45908</v>
      </c>
      <c r="G65" s="230" t="s">
        <v>395</v>
      </c>
      <c r="H65" s="148"/>
      <c r="I65" s="18"/>
      <c r="J65" s="148"/>
      <c r="K65" s="148"/>
      <c r="L65" s="18"/>
      <c r="M65" s="148"/>
      <c r="N65" s="148"/>
      <c r="O65" s="18"/>
      <c r="P65" s="148"/>
      <c r="Q65" s="18"/>
      <c r="R65" s="148"/>
      <c r="S65" s="148"/>
      <c r="T65" s="447"/>
      <c r="U65" s="447"/>
      <c r="V65" s="24" t="s">
        <v>1154</v>
      </c>
    </row>
    <row r="66" ht="26.25" customHeight="1">
      <c r="A66" s="17">
        <v>45901</v>
      </c>
      <c r="B66" s="578"/>
      <c r="C66" s="578"/>
      <c r="D66" s="447" t="s">
        <v>333</v>
      </c>
      <c r="E66" s="102"/>
      <c r="F66" s="20">
        <v>45910</v>
      </c>
      <c r="G66" s="230" t="s">
        <v>395</v>
      </c>
      <c r="H66" s="148"/>
      <c r="I66" s="18"/>
      <c r="J66" s="148"/>
      <c r="K66" s="148"/>
      <c r="L66" s="18"/>
      <c r="M66" s="148"/>
      <c r="N66" s="148"/>
      <c r="O66" s="18"/>
      <c r="P66" s="148"/>
      <c r="Q66" s="18"/>
      <c r="R66" s="148"/>
      <c r="S66" s="148"/>
      <c r="T66" s="447"/>
      <c r="U66" s="447"/>
      <c r="V66" s="24" t="s">
        <v>1155</v>
      </c>
    </row>
    <row r="67" ht="46.5" customHeight="1">
      <c r="A67" s="17">
        <v>45901</v>
      </c>
      <c r="B67" s="498" t="s">
        <v>210</v>
      </c>
      <c r="C67" s="460" t="s">
        <v>320</v>
      </c>
      <c r="D67" s="447" t="s">
        <v>302</v>
      </c>
      <c r="E67" s="102">
        <v>1</v>
      </c>
      <c r="F67" s="20" t="s">
        <v>1149</v>
      </c>
      <c r="G67" s="230" t="s">
        <v>517</v>
      </c>
      <c r="H67" s="148"/>
      <c r="I67" s="18"/>
      <c r="J67" s="148"/>
      <c r="K67" s="148"/>
      <c r="L67" s="18"/>
      <c r="M67" s="148"/>
      <c r="N67" s="148"/>
      <c r="O67" s="18"/>
      <c r="P67" s="148"/>
      <c r="Q67" s="18"/>
      <c r="R67" s="148"/>
      <c r="S67" s="148"/>
      <c r="T67" s="447"/>
      <c r="U67" s="447" t="s">
        <v>489</v>
      </c>
      <c r="V67" s="24" t="s">
        <v>1150</v>
      </c>
    </row>
    <row r="68" ht="27" customHeight="1">
      <c r="A68" s="17">
        <v>45901</v>
      </c>
      <c r="B68" s="580"/>
      <c r="C68" s="579"/>
      <c r="D68" s="447" t="s">
        <v>333</v>
      </c>
      <c r="E68" s="102"/>
      <c r="F68" s="20">
        <v>45922</v>
      </c>
      <c r="G68" s="230" t="s">
        <v>395</v>
      </c>
      <c r="H68" s="148"/>
      <c r="I68" s="18"/>
      <c r="J68" s="148"/>
      <c r="K68" s="148"/>
      <c r="L68" s="18"/>
      <c r="M68" s="148"/>
      <c r="N68" s="148"/>
      <c r="O68" s="18"/>
      <c r="P68" s="148"/>
      <c r="Q68" s="18"/>
      <c r="R68" s="148"/>
      <c r="S68" s="148"/>
      <c r="T68" s="447"/>
      <c r="U68" s="447"/>
      <c r="V68" s="24" t="s">
        <v>1156</v>
      </c>
    </row>
    <row r="69" ht="40.5" customHeight="1">
      <c r="A69" s="17">
        <v>45901</v>
      </c>
      <c r="B69" s="581"/>
      <c r="C69" s="431" t="s">
        <v>275</v>
      </c>
      <c r="D69" s="447" t="s">
        <v>333</v>
      </c>
      <c r="E69" s="102"/>
      <c r="F69" s="20">
        <v>45929</v>
      </c>
      <c r="G69" s="230" t="s">
        <v>1151</v>
      </c>
      <c r="H69" s="148"/>
      <c r="I69" s="18"/>
      <c r="J69" s="148"/>
      <c r="K69" s="148"/>
      <c r="L69" s="18"/>
      <c r="M69" s="148"/>
      <c r="N69" s="148"/>
      <c r="O69" s="18"/>
      <c r="P69" s="148"/>
      <c r="Q69" s="18"/>
      <c r="R69" s="148"/>
      <c r="S69" s="148"/>
      <c r="T69" s="447"/>
      <c r="U69" s="447"/>
      <c r="V69" s="24" t="s">
        <v>484</v>
      </c>
    </row>
    <row r="70" s="34" customFormat="1" ht="46.5" customHeight="1">
      <c r="A70" s="29">
        <v>45658</v>
      </c>
      <c r="B70" s="497" t="s">
        <v>211</v>
      </c>
      <c r="C70" s="433" t="s">
        <v>557</v>
      </c>
      <c r="D70" s="447" t="s">
        <v>302</v>
      </c>
      <c r="E70" s="102">
        <v>1</v>
      </c>
      <c r="F70" s="32">
        <v>45666</v>
      </c>
      <c r="G70" s="30">
        <v>2024</v>
      </c>
      <c r="H70" s="254"/>
      <c r="I70" s="255"/>
      <c r="J70" s="254"/>
      <c r="K70" s="30" t="s">
        <v>558</v>
      </c>
      <c r="L70" s="255">
        <v>1</v>
      </c>
      <c r="M70" s="32">
        <v>45679</v>
      </c>
      <c r="N70" s="254"/>
      <c r="O70" s="255"/>
      <c r="P70" s="254"/>
      <c r="Q70" s="255"/>
      <c r="R70" s="254"/>
      <c r="S70" s="254"/>
      <c r="T70" s="30"/>
      <c r="U70" s="30" t="s">
        <v>559</v>
      </c>
      <c r="V70" s="33"/>
    </row>
    <row r="71" s="34" customFormat="1" ht="46.5" customHeight="1">
      <c r="A71" s="29">
        <v>45717</v>
      </c>
      <c r="B71" s="498"/>
      <c r="C71" s="486" t="s">
        <v>635</v>
      </c>
      <c r="D71" s="447" t="s">
        <v>297</v>
      </c>
      <c r="E71" s="102"/>
      <c r="F71" s="20" t="s">
        <v>936</v>
      </c>
      <c r="G71" s="18" t="s">
        <v>345</v>
      </c>
      <c r="H71" s="254"/>
      <c r="I71" s="255"/>
      <c r="J71" s="254"/>
      <c r="K71" s="32"/>
      <c r="L71" s="255"/>
      <c r="M71" s="32"/>
      <c r="N71" s="254"/>
      <c r="O71" s="255"/>
      <c r="P71" s="254"/>
      <c r="Q71" s="255"/>
      <c r="R71" s="254"/>
      <c r="S71" s="254"/>
      <c r="T71" s="30" t="s">
        <v>935</v>
      </c>
      <c r="U71" s="30" t="s">
        <v>540</v>
      </c>
      <c r="V71" s="33" t="s">
        <v>634</v>
      </c>
    </row>
    <row r="72" s="34" customFormat="1" ht="45.75" customHeight="1">
      <c r="A72" s="29">
        <v>45809</v>
      </c>
      <c r="B72" s="498"/>
      <c r="C72" s="487"/>
      <c r="D72" s="447" t="s">
        <v>297</v>
      </c>
      <c r="E72" s="102"/>
      <c r="F72" s="230" t="s">
        <v>848</v>
      </c>
      <c r="G72" s="18" t="s">
        <v>345</v>
      </c>
      <c r="H72" s="100"/>
      <c r="I72" s="18"/>
      <c r="J72" s="100"/>
      <c r="K72" s="20"/>
      <c r="L72" s="18"/>
      <c r="M72" s="20"/>
      <c r="N72" s="100"/>
      <c r="O72" s="18"/>
      <c r="P72" s="100"/>
      <c r="Q72" s="18"/>
      <c r="R72" s="100"/>
      <c r="S72" s="100"/>
      <c r="T72" s="447" t="s">
        <v>920</v>
      </c>
      <c r="U72" s="447" t="s">
        <v>540</v>
      </c>
      <c r="V72" s="33" t="s">
        <v>921</v>
      </c>
    </row>
    <row r="73" s="34" customFormat="1" ht="45.75" customHeight="1">
      <c r="A73" s="29">
        <v>45839</v>
      </c>
      <c r="B73" s="498"/>
      <c r="C73" s="486" t="s">
        <v>557</v>
      </c>
      <c r="D73" s="447" t="s">
        <v>333</v>
      </c>
      <c r="E73" s="102"/>
      <c r="F73" s="230" t="s">
        <v>1165</v>
      </c>
      <c r="G73" s="18">
        <v>2025</v>
      </c>
      <c r="H73" s="100"/>
      <c r="I73" s="18"/>
      <c r="J73" s="100"/>
      <c r="K73" s="20"/>
      <c r="L73" s="18"/>
      <c r="M73" s="20"/>
      <c r="N73" s="100"/>
      <c r="O73" s="18"/>
      <c r="P73" s="100"/>
      <c r="Q73" s="18"/>
      <c r="R73" s="100"/>
      <c r="S73" s="100"/>
      <c r="T73" s="447"/>
      <c r="U73" s="447"/>
      <c r="V73" s="33" t="s">
        <v>1166</v>
      </c>
    </row>
    <row r="74" s="34" customFormat="1" ht="27.75" customHeight="1">
      <c r="A74" s="29">
        <v>45870</v>
      </c>
      <c r="B74" s="498"/>
      <c r="C74" s="498"/>
      <c r="D74" s="447" t="s">
        <v>333</v>
      </c>
      <c r="E74" s="102"/>
      <c r="F74" s="230" t="s">
        <v>1167</v>
      </c>
      <c r="G74" s="18" t="s">
        <v>373</v>
      </c>
      <c r="H74" s="100"/>
      <c r="I74" s="18"/>
      <c r="J74" s="100"/>
      <c r="K74" s="20"/>
      <c r="L74" s="18"/>
      <c r="M74" s="20"/>
      <c r="N74" s="100"/>
      <c r="O74" s="18"/>
      <c r="P74" s="100"/>
      <c r="Q74" s="18"/>
      <c r="R74" s="100"/>
      <c r="S74" s="100"/>
      <c r="T74" s="447"/>
      <c r="U74" s="447"/>
      <c r="V74" s="33" t="s">
        <v>1168</v>
      </c>
    </row>
    <row r="75" s="34" customFormat="1" ht="36" customHeight="1">
      <c r="A75" s="29">
        <v>45870</v>
      </c>
      <c r="B75" s="498"/>
      <c r="C75" s="484"/>
      <c r="D75" s="447" t="s">
        <v>333</v>
      </c>
      <c r="E75" s="102"/>
      <c r="F75" s="230" t="s">
        <v>1169</v>
      </c>
      <c r="G75" s="18" t="s">
        <v>373</v>
      </c>
      <c r="H75" s="100"/>
      <c r="I75" s="18"/>
      <c r="J75" s="100"/>
      <c r="K75" s="20"/>
      <c r="L75" s="18"/>
      <c r="M75" s="20"/>
      <c r="N75" s="100"/>
      <c r="O75" s="18"/>
      <c r="P75" s="100"/>
      <c r="Q75" s="18"/>
      <c r="R75" s="100"/>
      <c r="S75" s="100"/>
      <c r="T75" s="447"/>
      <c r="U75" s="447"/>
      <c r="V75" s="33" t="s">
        <v>1012</v>
      </c>
    </row>
    <row r="76" s="34" customFormat="1" ht="36" customHeight="1">
      <c r="A76" s="29">
        <v>45870</v>
      </c>
      <c r="B76" s="498"/>
      <c r="C76" s="484"/>
      <c r="D76" s="447" t="s">
        <v>333</v>
      </c>
      <c r="E76" s="102"/>
      <c r="F76" s="230" t="s">
        <v>1170</v>
      </c>
      <c r="G76" s="18">
        <v>2025</v>
      </c>
      <c r="H76" s="100"/>
      <c r="I76" s="18"/>
      <c r="J76" s="100"/>
      <c r="K76" s="20"/>
      <c r="L76" s="18"/>
      <c r="M76" s="20"/>
      <c r="N76" s="100"/>
      <c r="O76" s="18"/>
      <c r="P76" s="100"/>
      <c r="Q76" s="18"/>
      <c r="R76" s="100"/>
      <c r="S76" s="100"/>
      <c r="T76" s="447"/>
      <c r="U76" s="447"/>
      <c r="V76" s="33" t="s">
        <v>1171</v>
      </c>
    </row>
    <row r="77" s="34" customFormat="1" ht="78" customHeight="1">
      <c r="A77" s="29">
        <v>45870</v>
      </c>
      <c r="B77" s="498"/>
      <c r="C77" s="485"/>
      <c r="D77" s="447" t="s">
        <v>333</v>
      </c>
      <c r="E77" s="102"/>
      <c r="F77" s="230" t="s">
        <v>1170</v>
      </c>
      <c r="G77" s="18" t="s">
        <v>378</v>
      </c>
      <c r="H77" s="100"/>
      <c r="I77" s="18"/>
      <c r="J77" s="100"/>
      <c r="K77" s="20"/>
      <c r="L77" s="18"/>
      <c r="M77" s="20"/>
      <c r="N77" s="100"/>
      <c r="O77" s="18"/>
      <c r="P77" s="100"/>
      <c r="Q77" s="18"/>
      <c r="R77" s="100"/>
      <c r="S77" s="100"/>
      <c r="T77" s="447"/>
      <c r="U77" s="447"/>
      <c r="V77" s="33" t="s">
        <v>1016</v>
      </c>
    </row>
    <row r="78" s="34" customFormat="1" ht="35.25" customHeight="1">
      <c r="A78" s="29">
        <v>45870</v>
      </c>
      <c r="B78" s="498"/>
      <c r="C78" s="431" t="s">
        <v>1001</v>
      </c>
      <c r="D78" s="447" t="s">
        <v>297</v>
      </c>
      <c r="E78" s="102"/>
      <c r="F78" s="230" t="s">
        <v>1039</v>
      </c>
      <c r="G78" s="18" t="s">
        <v>1002</v>
      </c>
      <c r="H78" s="100"/>
      <c r="I78" s="18"/>
      <c r="J78" s="100"/>
      <c r="K78" s="20"/>
      <c r="L78" s="18"/>
      <c r="M78" s="20"/>
      <c r="N78" s="100"/>
      <c r="O78" s="18"/>
      <c r="P78" s="100"/>
      <c r="Q78" s="18"/>
      <c r="R78" s="100"/>
      <c r="S78" s="100"/>
      <c r="T78" s="447" t="s">
        <v>1106</v>
      </c>
      <c r="U78" s="447" t="s">
        <v>1178</v>
      </c>
      <c r="V78" s="33" t="s">
        <v>1003</v>
      </c>
    </row>
    <row r="79" s="34" customFormat="1" ht="43.5" customHeight="1">
      <c r="A79" s="29">
        <v>45901</v>
      </c>
      <c r="B79" s="484"/>
      <c r="C79" s="486" t="s">
        <v>557</v>
      </c>
      <c r="D79" s="447" t="s">
        <v>302</v>
      </c>
      <c r="E79" s="102">
        <v>1</v>
      </c>
      <c r="F79" s="230" t="s">
        <v>1173</v>
      </c>
      <c r="G79" s="18" t="s">
        <v>373</v>
      </c>
      <c r="H79" s="100"/>
      <c r="I79" s="18"/>
      <c r="J79" s="100"/>
      <c r="K79" s="20" t="s">
        <v>1174</v>
      </c>
      <c r="L79" s="18">
        <v>1</v>
      </c>
      <c r="M79" s="20">
        <v>45924</v>
      </c>
      <c r="N79" s="100"/>
      <c r="O79" s="18"/>
      <c r="P79" s="100"/>
      <c r="Q79" s="18"/>
      <c r="R79" s="100"/>
      <c r="S79" s="100"/>
      <c r="T79" s="447"/>
      <c r="U79" s="447" t="s">
        <v>1179</v>
      </c>
      <c r="V79" s="33" t="s">
        <v>1172</v>
      </c>
    </row>
    <row r="80" s="34" customFormat="1" ht="26.25" customHeight="1">
      <c r="A80" s="29">
        <v>45901</v>
      </c>
      <c r="B80" s="484"/>
      <c r="C80" s="487"/>
      <c r="D80" s="447" t="s">
        <v>333</v>
      </c>
      <c r="E80" s="102"/>
      <c r="F80" s="230" t="s">
        <v>1175</v>
      </c>
      <c r="G80" s="18">
        <v>2025</v>
      </c>
      <c r="H80" s="100"/>
      <c r="I80" s="18"/>
      <c r="J80" s="100"/>
      <c r="K80" s="20"/>
      <c r="L80" s="18"/>
      <c r="M80" s="20"/>
      <c r="N80" s="100"/>
      <c r="O80" s="18"/>
      <c r="P80" s="100"/>
      <c r="Q80" s="18"/>
      <c r="R80" s="100"/>
      <c r="S80" s="100"/>
      <c r="T80" s="447"/>
      <c r="U80" s="447"/>
      <c r="V80" s="33" t="s">
        <v>1176</v>
      </c>
    </row>
    <row r="81" s="34" customFormat="1" ht="35.25" customHeight="1">
      <c r="A81" s="29">
        <v>45901</v>
      </c>
      <c r="B81" s="485"/>
      <c r="C81" s="431" t="s">
        <v>635</v>
      </c>
      <c r="D81" s="447" t="s">
        <v>297</v>
      </c>
      <c r="E81" s="102"/>
      <c r="F81" s="230" t="s">
        <v>1177</v>
      </c>
      <c r="G81" s="18" t="s">
        <v>345</v>
      </c>
      <c r="H81" s="100"/>
      <c r="I81" s="18"/>
      <c r="J81" s="100"/>
      <c r="K81" s="20"/>
      <c r="L81" s="18"/>
      <c r="M81" s="20"/>
      <c r="N81" s="100"/>
      <c r="O81" s="18"/>
      <c r="P81" s="100"/>
      <c r="Q81" s="18"/>
      <c r="R81" s="100"/>
      <c r="S81" s="100"/>
      <c r="T81" s="447"/>
      <c r="U81" s="447"/>
      <c r="V81" s="33" t="s">
        <v>1100</v>
      </c>
    </row>
    <row r="82" s="34" customFormat="1" ht="33" customHeight="1">
      <c r="A82" s="29">
        <v>45689</v>
      </c>
      <c r="B82" s="459" t="s">
        <v>212</v>
      </c>
      <c r="C82" s="30" t="s">
        <v>266</v>
      </c>
      <c r="D82" s="30" t="s">
        <v>297</v>
      </c>
      <c r="E82" s="256"/>
      <c r="F82" s="30"/>
      <c r="G82" s="30" t="s">
        <v>306</v>
      </c>
      <c r="H82" s="254"/>
      <c r="I82" s="255"/>
      <c r="J82" s="254"/>
      <c r="K82" s="32"/>
      <c r="L82" s="255"/>
      <c r="M82" s="32"/>
      <c r="N82" s="254"/>
      <c r="O82" s="255"/>
      <c r="P82" s="254"/>
      <c r="Q82" s="255"/>
      <c r="R82" s="254"/>
      <c r="S82" s="254"/>
      <c r="T82" s="30"/>
      <c r="U82" s="30"/>
      <c r="V82" s="33" t="s">
        <v>360</v>
      </c>
    </row>
    <row r="83" s="34" customFormat="1" ht="31.5" customHeight="1">
      <c r="A83" s="29">
        <v>45717</v>
      </c>
      <c r="B83" s="578"/>
      <c r="C83" s="430" t="s">
        <v>635</v>
      </c>
      <c r="D83" s="447" t="s">
        <v>297</v>
      </c>
      <c r="E83" s="102"/>
      <c r="F83" s="20" t="s">
        <v>929</v>
      </c>
      <c r="G83" s="18" t="s">
        <v>345</v>
      </c>
      <c r="H83" s="254"/>
      <c r="I83" s="255"/>
      <c r="J83" s="254"/>
      <c r="K83" s="32"/>
      <c r="L83" s="255"/>
      <c r="M83" s="32"/>
      <c r="N83" s="254"/>
      <c r="O83" s="255"/>
      <c r="P83" s="254"/>
      <c r="Q83" s="255"/>
      <c r="R83" s="254"/>
      <c r="S83" s="254"/>
      <c r="T83" s="30" t="s">
        <v>938</v>
      </c>
      <c r="U83" s="30" t="s">
        <v>540</v>
      </c>
      <c r="V83" s="33" t="s">
        <v>634</v>
      </c>
    </row>
    <row r="84" s="34" customFormat="1" ht="48" customHeight="1">
      <c r="A84" s="29">
        <v>45748</v>
      </c>
      <c r="B84" s="578"/>
      <c r="C84" s="430" t="s">
        <v>775</v>
      </c>
      <c r="D84" s="447" t="s">
        <v>333</v>
      </c>
      <c r="E84" s="102"/>
      <c r="F84" s="20">
        <v>45771</v>
      </c>
      <c r="G84" s="18"/>
      <c r="H84" s="254"/>
      <c r="I84" s="255"/>
      <c r="J84" s="254"/>
      <c r="K84" s="32"/>
      <c r="L84" s="255"/>
      <c r="M84" s="32"/>
      <c r="N84" s="254"/>
      <c r="O84" s="255"/>
      <c r="P84" s="254"/>
      <c r="Q84" s="255"/>
      <c r="R84" s="254"/>
      <c r="S84" s="254"/>
      <c r="T84" s="30"/>
      <c r="U84" s="30"/>
      <c r="V84" s="33" t="s">
        <v>393</v>
      </c>
    </row>
    <row r="85" s="34" customFormat="1" ht="42" customHeight="1">
      <c r="A85" s="29">
        <v>45778</v>
      </c>
      <c r="B85" s="578"/>
      <c r="C85" s="430" t="s">
        <v>1132</v>
      </c>
      <c r="D85" s="447" t="s">
        <v>333</v>
      </c>
      <c r="E85" s="102"/>
      <c r="F85" s="20">
        <v>45789</v>
      </c>
      <c r="G85" s="18"/>
      <c r="H85" s="254"/>
      <c r="I85" s="255"/>
      <c r="J85" s="254"/>
      <c r="K85" s="32"/>
      <c r="L85" s="255"/>
      <c r="M85" s="32"/>
      <c r="N85" s="254"/>
      <c r="O85" s="255"/>
      <c r="P85" s="254"/>
      <c r="Q85" s="255"/>
      <c r="R85" s="254"/>
      <c r="S85" s="254"/>
      <c r="T85" s="30"/>
      <c r="U85" s="30"/>
      <c r="V85" s="33" t="s">
        <v>374</v>
      </c>
    </row>
    <row r="86" s="34" customFormat="1" ht="45" customHeight="1">
      <c r="A86" s="29">
        <v>45778</v>
      </c>
      <c r="B86" s="578"/>
      <c r="C86" s="430" t="s">
        <v>775</v>
      </c>
      <c r="D86" s="447" t="s">
        <v>333</v>
      </c>
      <c r="E86" s="102"/>
      <c r="F86" s="20">
        <v>45796</v>
      </c>
      <c r="G86" s="18"/>
      <c r="H86" s="254"/>
      <c r="I86" s="255"/>
      <c r="J86" s="254"/>
      <c r="K86" s="32"/>
      <c r="L86" s="255"/>
      <c r="M86" s="32"/>
      <c r="N86" s="254"/>
      <c r="O86" s="255"/>
      <c r="P86" s="254"/>
      <c r="Q86" s="255"/>
      <c r="R86" s="254"/>
      <c r="S86" s="254"/>
      <c r="T86" s="30"/>
      <c r="U86" s="30"/>
      <c r="V86" s="33" t="s">
        <v>393</v>
      </c>
    </row>
    <row r="87" s="34" customFormat="1" ht="42" customHeight="1">
      <c r="A87" s="29">
        <v>45809</v>
      </c>
      <c r="B87" s="498" t="s">
        <v>212</v>
      </c>
      <c r="C87" s="430" t="s">
        <v>635</v>
      </c>
      <c r="D87" s="447" t="s">
        <v>297</v>
      </c>
      <c r="E87" s="102"/>
      <c r="F87" s="20">
        <v>45824</v>
      </c>
      <c r="G87" s="18"/>
      <c r="H87" s="254"/>
      <c r="I87" s="255"/>
      <c r="J87" s="254"/>
      <c r="K87" s="32"/>
      <c r="L87" s="255"/>
      <c r="M87" s="32"/>
      <c r="N87" s="254"/>
      <c r="O87" s="255"/>
      <c r="P87" s="254"/>
      <c r="Q87" s="255"/>
      <c r="R87" s="254"/>
      <c r="S87" s="254"/>
      <c r="T87" s="30"/>
      <c r="U87" s="30"/>
      <c r="V87" s="33" t="s">
        <v>777</v>
      </c>
    </row>
    <row r="88" s="34" customFormat="1" ht="46.5" customHeight="1">
      <c r="A88" s="29">
        <v>45809</v>
      </c>
      <c r="B88" s="578"/>
      <c r="C88" s="486" t="s">
        <v>776</v>
      </c>
      <c r="D88" s="447" t="s">
        <v>333</v>
      </c>
      <c r="E88" s="102"/>
      <c r="F88" s="20">
        <v>45833</v>
      </c>
      <c r="G88" s="18"/>
      <c r="H88" s="254"/>
      <c r="I88" s="255"/>
      <c r="J88" s="254"/>
      <c r="K88" s="32"/>
      <c r="L88" s="255"/>
      <c r="M88" s="32"/>
      <c r="N88" s="254"/>
      <c r="O88" s="255"/>
      <c r="P88" s="254"/>
      <c r="Q88" s="255"/>
      <c r="R88" s="254"/>
      <c r="S88" s="254"/>
      <c r="T88" s="30"/>
      <c r="U88" s="30"/>
      <c r="V88" s="33" t="s">
        <v>677</v>
      </c>
    </row>
    <row r="89" s="34" customFormat="1" ht="46.5" customHeight="1">
      <c r="A89" s="29">
        <v>45870</v>
      </c>
      <c r="B89" s="578"/>
      <c r="C89" s="487"/>
      <c r="D89" s="447" t="s">
        <v>333</v>
      </c>
      <c r="E89" s="102"/>
      <c r="F89" s="20">
        <v>45880</v>
      </c>
      <c r="G89" s="18" t="s">
        <v>373</v>
      </c>
      <c r="H89" s="254"/>
      <c r="I89" s="255"/>
      <c r="J89" s="254"/>
      <c r="K89" s="32"/>
      <c r="L89" s="255"/>
      <c r="M89" s="32"/>
      <c r="N89" s="254"/>
      <c r="O89" s="255"/>
      <c r="P89" s="254"/>
      <c r="Q89" s="255"/>
      <c r="R89" s="254"/>
      <c r="S89" s="254"/>
      <c r="T89" s="30"/>
      <c r="U89" s="30"/>
      <c r="V89" s="33" t="s">
        <v>1012</v>
      </c>
    </row>
    <row r="90" s="34" customFormat="1" ht="51" customHeight="1">
      <c r="A90" s="29">
        <v>45870</v>
      </c>
      <c r="B90" s="578"/>
      <c r="C90" s="486" t="s">
        <v>775</v>
      </c>
      <c r="D90" s="447" t="s">
        <v>333</v>
      </c>
      <c r="E90" s="102"/>
      <c r="F90" s="20">
        <v>45905</v>
      </c>
      <c r="G90" s="18" t="s">
        <v>1099</v>
      </c>
      <c r="H90" s="254"/>
      <c r="I90" s="255"/>
      <c r="J90" s="254"/>
      <c r="K90" s="32"/>
      <c r="L90" s="255"/>
      <c r="M90" s="32"/>
      <c r="N90" s="254"/>
      <c r="O90" s="255"/>
      <c r="P90" s="254"/>
      <c r="Q90" s="255"/>
      <c r="R90" s="254"/>
      <c r="S90" s="254"/>
      <c r="T90" s="30"/>
      <c r="U90" s="30"/>
      <c r="V90" s="33" t="s">
        <v>352</v>
      </c>
    </row>
    <row r="91" s="34" customFormat="1" ht="46.5" customHeight="1">
      <c r="A91" s="29">
        <v>45870</v>
      </c>
      <c r="B91" s="578"/>
      <c r="C91" s="487"/>
      <c r="D91" s="447" t="s">
        <v>333</v>
      </c>
      <c r="E91" s="102"/>
      <c r="F91" s="20">
        <v>45910</v>
      </c>
      <c r="G91" s="18" t="s">
        <v>1084</v>
      </c>
      <c r="H91" s="254"/>
      <c r="I91" s="255"/>
      <c r="J91" s="254"/>
      <c r="K91" s="32"/>
      <c r="L91" s="255"/>
      <c r="M91" s="32"/>
      <c r="N91" s="254"/>
      <c r="O91" s="255"/>
      <c r="P91" s="254"/>
      <c r="Q91" s="255"/>
      <c r="R91" s="254"/>
      <c r="S91" s="254"/>
      <c r="T91" s="30"/>
      <c r="U91" s="30"/>
      <c r="V91" s="33" t="s">
        <v>396</v>
      </c>
    </row>
    <row r="92" s="34" customFormat="1" ht="46.5" customHeight="1">
      <c r="A92" s="29">
        <v>45901</v>
      </c>
      <c r="B92" s="579"/>
      <c r="C92" s="431" t="s">
        <v>635</v>
      </c>
      <c r="D92" s="447" t="s">
        <v>297</v>
      </c>
      <c r="E92" s="102"/>
      <c r="F92" s="20">
        <v>45931</v>
      </c>
      <c r="G92" s="18" t="s">
        <v>345</v>
      </c>
      <c r="H92" s="254"/>
      <c r="I92" s="255"/>
      <c r="J92" s="254"/>
      <c r="K92" s="32"/>
      <c r="L92" s="255"/>
      <c r="M92" s="32"/>
      <c r="N92" s="254"/>
      <c r="O92" s="255"/>
      <c r="P92" s="254"/>
      <c r="Q92" s="255"/>
      <c r="R92" s="254"/>
      <c r="S92" s="254"/>
      <c r="T92" s="30"/>
      <c r="U92" s="30"/>
      <c r="V92" s="33" t="s">
        <v>1100</v>
      </c>
    </row>
    <row r="93" ht="33" customHeight="1">
      <c r="A93" s="17">
        <v>45658</v>
      </c>
      <c r="B93" s="459" t="s">
        <v>213</v>
      </c>
      <c r="C93" s="447" t="s">
        <v>265</v>
      </c>
      <c r="D93" s="447" t="s">
        <v>297</v>
      </c>
      <c r="E93" s="102"/>
      <c r="F93" s="20" t="s">
        <v>323</v>
      </c>
      <c r="G93" s="18" t="s">
        <v>324</v>
      </c>
      <c r="H93" s="20"/>
      <c r="I93" s="18"/>
      <c r="J93" s="447"/>
      <c r="K93" s="447" t="s">
        <v>754</v>
      </c>
      <c r="L93" s="18">
        <v>1</v>
      </c>
      <c r="M93" s="20">
        <v>45925</v>
      </c>
      <c r="N93" s="447"/>
      <c r="O93" s="18"/>
      <c r="P93" s="447"/>
      <c r="Q93" s="18"/>
      <c r="R93" s="447"/>
      <c r="S93" s="174"/>
      <c r="T93" s="20" t="s">
        <v>699</v>
      </c>
      <c r="U93" s="447" t="s">
        <v>700</v>
      </c>
      <c r="V93" s="24"/>
    </row>
    <row r="94" ht="45" customHeight="1">
      <c r="A94" s="17">
        <v>45658</v>
      </c>
      <c r="B94" s="498"/>
      <c r="C94" s="447" t="s">
        <v>326</v>
      </c>
      <c r="D94" s="447" t="s">
        <v>316</v>
      </c>
      <c r="E94" s="102">
        <v>1</v>
      </c>
      <c r="F94" s="20">
        <v>45667</v>
      </c>
      <c r="G94" s="18">
        <v>2024</v>
      </c>
      <c r="H94" s="20"/>
      <c r="I94" s="18"/>
      <c r="J94" s="447"/>
      <c r="K94" s="20">
        <v>45667</v>
      </c>
      <c r="L94" s="18">
        <v>1</v>
      </c>
      <c r="M94" s="447" t="s">
        <v>327</v>
      </c>
      <c r="N94" s="447"/>
      <c r="O94" s="18"/>
      <c r="P94" s="447"/>
      <c r="Q94" s="18"/>
      <c r="R94" s="447"/>
      <c r="S94" s="174"/>
      <c r="T94" s="447"/>
      <c r="U94" s="447" t="s">
        <v>328</v>
      </c>
      <c r="V94" s="24"/>
    </row>
    <row r="95" ht="48" customHeight="1">
      <c r="A95" s="17">
        <v>45658</v>
      </c>
      <c r="B95" s="498"/>
      <c r="C95" s="433" t="s">
        <v>329</v>
      </c>
      <c r="D95" s="447" t="s">
        <v>316</v>
      </c>
      <c r="E95" s="102">
        <v>1</v>
      </c>
      <c r="F95" s="20" t="s">
        <v>330</v>
      </c>
      <c r="G95" s="18">
        <v>2024</v>
      </c>
      <c r="H95" s="20"/>
      <c r="I95" s="18"/>
      <c r="J95" s="447"/>
      <c r="K95" s="447"/>
      <c r="L95" s="18"/>
      <c r="M95" s="447"/>
      <c r="N95" s="447"/>
      <c r="O95" s="18"/>
      <c r="P95" s="447"/>
      <c r="Q95" s="18"/>
      <c r="R95" s="447"/>
      <c r="S95" s="174"/>
      <c r="T95" s="447"/>
      <c r="U95" s="447" t="s">
        <v>489</v>
      </c>
      <c r="V95" s="24" t="s">
        <v>331</v>
      </c>
    </row>
    <row r="96" ht="30.75" customHeight="1">
      <c r="A96" s="17">
        <v>45748</v>
      </c>
      <c r="B96" s="498"/>
      <c r="C96" s="447" t="s">
        <v>635</v>
      </c>
      <c r="D96" s="447" t="s">
        <v>316</v>
      </c>
      <c r="E96" s="102"/>
      <c r="F96" s="20" t="s">
        <v>884</v>
      </c>
      <c r="G96" s="18">
        <v>2025</v>
      </c>
      <c r="H96" s="20"/>
      <c r="I96" s="18"/>
      <c r="J96" s="447"/>
      <c r="K96" s="447"/>
      <c r="L96" s="18"/>
      <c r="M96" s="447"/>
      <c r="N96" s="447"/>
      <c r="O96" s="18"/>
      <c r="P96" s="447"/>
      <c r="Q96" s="18"/>
      <c r="R96" s="447"/>
      <c r="S96" s="174"/>
      <c r="T96" s="447"/>
      <c r="U96" s="447" t="s">
        <v>540</v>
      </c>
      <c r="V96" s="24"/>
    </row>
    <row r="97" ht="50.25" customHeight="1">
      <c r="A97" s="17">
        <v>45809</v>
      </c>
      <c r="B97" s="498"/>
      <c r="C97" s="431" t="s">
        <v>329</v>
      </c>
      <c r="D97" s="447" t="s">
        <v>316</v>
      </c>
      <c r="E97" s="102">
        <v>1</v>
      </c>
      <c r="F97" s="20" t="s">
        <v>708</v>
      </c>
      <c r="G97" s="18" t="s">
        <v>373</v>
      </c>
      <c r="H97" s="20"/>
      <c r="I97" s="18"/>
      <c r="J97" s="447"/>
      <c r="K97" s="447" t="s">
        <v>718</v>
      </c>
      <c r="L97" s="18">
        <v>1</v>
      </c>
      <c r="M97" s="447" t="s">
        <v>336</v>
      </c>
      <c r="N97" s="447"/>
      <c r="O97" s="18"/>
      <c r="P97" s="447"/>
      <c r="Q97" s="18"/>
      <c r="R97" s="447"/>
      <c r="S97" s="174"/>
      <c r="T97" s="447"/>
      <c r="U97" s="447" t="s">
        <v>436</v>
      </c>
      <c r="V97" s="24"/>
    </row>
    <row r="98" ht="50.25" customHeight="1">
      <c r="A98" s="17">
        <v>45870</v>
      </c>
      <c r="B98" s="498"/>
      <c r="C98" s="440" t="s">
        <v>1013</v>
      </c>
      <c r="D98" s="447" t="s">
        <v>333</v>
      </c>
      <c r="E98" s="102"/>
      <c r="F98" s="20">
        <v>38578</v>
      </c>
      <c r="G98" s="18" t="s">
        <v>373</v>
      </c>
      <c r="H98" s="20"/>
      <c r="I98" s="18"/>
      <c r="J98" s="447"/>
      <c r="K98" s="447"/>
      <c r="L98" s="18"/>
      <c r="M98" s="447"/>
      <c r="N98" s="447"/>
      <c r="O98" s="18"/>
      <c r="P98" s="447"/>
      <c r="Q98" s="18"/>
      <c r="R98" s="447"/>
      <c r="S98" s="174"/>
      <c r="T98" s="447"/>
      <c r="U98" s="447"/>
      <c r="V98" s="24" t="s">
        <v>1012</v>
      </c>
    </row>
    <row r="99" ht="26.25" customHeight="1">
      <c r="A99" s="17">
        <v>45870</v>
      </c>
      <c r="B99" s="498"/>
      <c r="C99" s="440" t="s">
        <v>329</v>
      </c>
      <c r="D99" s="447" t="s">
        <v>333</v>
      </c>
      <c r="E99" s="102"/>
      <c r="F99" s="20">
        <v>45880</v>
      </c>
      <c r="G99" s="18">
        <v>2025</v>
      </c>
      <c r="H99" s="20"/>
      <c r="I99" s="18"/>
      <c r="J99" s="447"/>
      <c r="K99" s="447"/>
      <c r="L99" s="18"/>
      <c r="M99" s="447"/>
      <c r="N99" s="447"/>
      <c r="O99" s="18"/>
      <c r="P99" s="447"/>
      <c r="Q99" s="18"/>
      <c r="R99" s="447"/>
      <c r="S99" s="174"/>
      <c r="T99" s="447"/>
      <c r="U99" s="447"/>
      <c r="V99" s="24" t="s">
        <v>1014</v>
      </c>
    </row>
    <row r="100" ht="26.25" customHeight="1">
      <c r="A100" s="17">
        <v>45901</v>
      </c>
      <c r="B100" s="487"/>
      <c r="C100" s="439" t="s">
        <v>275</v>
      </c>
      <c r="D100" s="447" t="s">
        <v>333</v>
      </c>
      <c r="E100" s="102"/>
      <c r="F100" s="20" t="s">
        <v>1057</v>
      </c>
      <c r="G100" s="18">
        <v>2024</v>
      </c>
      <c r="H100" s="20"/>
      <c r="I100" s="18"/>
      <c r="J100" s="447"/>
      <c r="K100" s="447"/>
      <c r="L100" s="18"/>
      <c r="M100" s="447"/>
      <c r="N100" s="447"/>
      <c r="O100" s="18"/>
      <c r="P100" s="447"/>
      <c r="Q100" s="18"/>
      <c r="R100" s="447"/>
      <c r="S100" s="174"/>
      <c r="T100" s="447"/>
      <c r="U100" s="447"/>
      <c r="V100" s="24" t="s">
        <v>479</v>
      </c>
    </row>
    <row r="101" ht="48.75" customHeight="1">
      <c r="A101" s="17">
        <v>45658</v>
      </c>
      <c r="B101" s="497" t="s">
        <v>269</v>
      </c>
      <c r="C101" s="430" t="s">
        <v>301</v>
      </c>
      <c r="D101" s="447" t="s">
        <v>302</v>
      </c>
      <c r="E101" s="102">
        <v>1</v>
      </c>
      <c r="F101" s="20" t="s">
        <v>304</v>
      </c>
      <c r="G101" s="18">
        <v>2024</v>
      </c>
      <c r="H101" s="20"/>
      <c r="I101" s="18"/>
      <c r="J101" s="447"/>
      <c r="K101" s="447" t="s">
        <v>435</v>
      </c>
      <c r="L101" s="18">
        <v>1</v>
      </c>
      <c r="M101" s="20">
        <v>45699</v>
      </c>
      <c r="N101" s="447"/>
      <c r="O101" s="18"/>
      <c r="P101" s="447"/>
      <c r="Q101" s="18"/>
      <c r="R101" s="447"/>
      <c r="S101" s="174"/>
      <c r="T101" s="447"/>
      <c r="U101" s="447" t="s">
        <v>436</v>
      </c>
      <c r="V101" s="24"/>
    </row>
    <row r="102" ht="31.5" customHeight="1">
      <c r="A102" s="17">
        <v>45717</v>
      </c>
      <c r="B102" s="498"/>
      <c r="C102" s="430" t="s">
        <v>635</v>
      </c>
      <c r="D102" s="447" t="s">
        <v>297</v>
      </c>
      <c r="E102" s="102"/>
      <c r="F102" s="20" t="s">
        <v>936</v>
      </c>
      <c r="G102" s="18" t="s">
        <v>345</v>
      </c>
      <c r="H102" s="20"/>
      <c r="I102" s="18"/>
      <c r="J102" s="447"/>
      <c r="K102" s="447"/>
      <c r="L102" s="18"/>
      <c r="M102" s="20"/>
      <c r="N102" s="447"/>
      <c r="O102" s="18"/>
      <c r="P102" s="447"/>
      <c r="Q102" s="18"/>
      <c r="R102" s="447"/>
      <c r="S102" s="174"/>
      <c r="T102" s="447" t="s">
        <v>935</v>
      </c>
      <c r="U102" s="447" t="s">
        <v>540</v>
      </c>
      <c r="V102" s="24" t="s">
        <v>634</v>
      </c>
    </row>
    <row r="103" ht="31.5" customHeight="1">
      <c r="A103" s="17">
        <v>45809</v>
      </c>
      <c r="B103" s="498"/>
      <c r="C103" s="430" t="s">
        <v>635</v>
      </c>
      <c r="D103" s="447" t="s">
        <v>297</v>
      </c>
      <c r="E103" s="102"/>
      <c r="F103" s="20">
        <v>45831</v>
      </c>
      <c r="G103" s="18" t="s">
        <v>345</v>
      </c>
      <c r="H103" s="20"/>
      <c r="I103" s="18"/>
      <c r="J103" s="447"/>
      <c r="K103" s="447"/>
      <c r="L103" s="18"/>
      <c r="M103" s="20"/>
      <c r="N103" s="447"/>
      <c r="O103" s="18"/>
      <c r="P103" s="447"/>
      <c r="Q103" s="18"/>
      <c r="R103" s="447"/>
      <c r="S103" s="174"/>
      <c r="T103" s="447" t="s">
        <v>1107</v>
      </c>
      <c r="U103" s="447" t="s">
        <v>540</v>
      </c>
      <c r="V103" s="24"/>
    </row>
    <row r="104" ht="46.5" customHeight="1">
      <c r="A104" s="17">
        <v>45870</v>
      </c>
      <c r="B104" s="498"/>
      <c r="C104" s="430" t="s">
        <v>301</v>
      </c>
      <c r="D104" s="447" t="s">
        <v>333</v>
      </c>
      <c r="E104" s="102"/>
      <c r="F104" s="20">
        <v>45901</v>
      </c>
      <c r="G104" s="18" t="s">
        <v>373</v>
      </c>
      <c r="H104" s="20"/>
      <c r="I104" s="18"/>
      <c r="J104" s="447"/>
      <c r="K104" s="447"/>
      <c r="L104" s="18"/>
      <c r="M104" s="20"/>
      <c r="N104" s="447"/>
      <c r="O104" s="18"/>
      <c r="P104" s="447"/>
      <c r="Q104" s="18"/>
      <c r="R104" s="447"/>
      <c r="S104" s="174"/>
      <c r="T104" s="447"/>
      <c r="U104" s="447"/>
      <c r="V104" s="24" t="s">
        <v>1046</v>
      </c>
    </row>
    <row r="105" ht="58.5" customHeight="1">
      <c r="A105" s="17">
        <v>45901</v>
      </c>
      <c r="B105" s="487"/>
      <c r="C105" s="430" t="s">
        <v>635</v>
      </c>
      <c r="D105" s="447" t="s">
        <v>297</v>
      </c>
      <c r="E105" s="102"/>
      <c r="F105" s="20">
        <v>45923</v>
      </c>
      <c r="G105" s="18" t="s">
        <v>345</v>
      </c>
      <c r="H105" s="20"/>
      <c r="I105" s="18"/>
      <c r="J105" s="447"/>
      <c r="K105" s="447"/>
      <c r="L105" s="18"/>
      <c r="M105" s="20"/>
      <c r="N105" s="447"/>
      <c r="O105" s="18"/>
      <c r="P105" s="447"/>
      <c r="Q105" s="18"/>
      <c r="R105" s="447"/>
      <c r="S105" s="174"/>
      <c r="T105" s="447"/>
      <c r="U105" s="447"/>
      <c r="V105" s="24" t="s">
        <v>1100</v>
      </c>
      <c r="W105" s="6" t="s">
        <v>1108</v>
      </c>
    </row>
    <row r="106" s="258" customFormat="1" ht="57.75" customHeight="1">
      <c r="A106" s="29">
        <v>45689</v>
      </c>
      <c r="B106" s="459" t="s">
        <v>214</v>
      </c>
      <c r="C106" s="486" t="s">
        <v>459</v>
      </c>
      <c r="D106" s="447" t="s">
        <v>333</v>
      </c>
      <c r="E106" s="102"/>
      <c r="F106" s="27" t="s">
        <v>460</v>
      </c>
      <c r="G106" s="440" t="s">
        <v>373</v>
      </c>
      <c r="H106" s="143"/>
      <c r="I106" s="95"/>
      <c r="J106" s="143"/>
      <c r="K106" s="96"/>
      <c r="L106" s="95"/>
      <c r="M106" s="96"/>
      <c r="N106" s="143"/>
      <c r="O106" s="95"/>
      <c r="P106" s="143"/>
      <c r="Q106" s="95"/>
      <c r="R106" s="257"/>
      <c r="S106" s="143"/>
      <c r="T106" s="440"/>
      <c r="U106" s="440"/>
      <c r="V106" s="135" t="s">
        <v>353</v>
      </c>
    </row>
    <row r="107" s="258" customFormat="1" ht="42.75" customHeight="1">
      <c r="A107" s="29">
        <v>45717</v>
      </c>
      <c r="B107" s="498"/>
      <c r="C107" s="487"/>
      <c r="D107" s="447" t="s">
        <v>333</v>
      </c>
      <c r="E107" s="102"/>
      <c r="F107" s="27" t="s">
        <v>448</v>
      </c>
      <c r="G107" s="440" t="s">
        <v>373</v>
      </c>
      <c r="H107" s="440"/>
      <c r="I107" s="95"/>
      <c r="J107" s="440"/>
      <c r="K107" s="440"/>
      <c r="L107" s="95"/>
      <c r="M107" s="440"/>
      <c r="N107" s="440"/>
      <c r="O107" s="95"/>
      <c r="P107" s="440"/>
      <c r="Q107" s="95"/>
      <c r="R107" s="440"/>
      <c r="S107" s="440"/>
      <c r="T107" s="440"/>
      <c r="U107" s="440"/>
      <c r="V107" s="135" t="s">
        <v>461</v>
      </c>
    </row>
    <row r="108" s="258" customFormat="1" ht="35.25" customHeight="1">
      <c r="A108" s="29">
        <v>45748</v>
      </c>
      <c r="B108" s="498"/>
      <c r="C108" s="486" t="s">
        <v>459</v>
      </c>
      <c r="D108" s="447" t="s">
        <v>302</v>
      </c>
      <c r="E108" s="102">
        <v>1</v>
      </c>
      <c r="F108" s="27"/>
      <c r="G108" s="440" t="s">
        <v>517</v>
      </c>
      <c r="H108" s="440"/>
      <c r="I108" s="95"/>
      <c r="J108" s="440"/>
      <c r="K108" s="440"/>
      <c r="L108" s="95"/>
      <c r="M108" s="440"/>
      <c r="N108" s="440"/>
      <c r="O108" s="95"/>
      <c r="P108" s="440"/>
      <c r="Q108" s="95"/>
      <c r="R108" s="440"/>
      <c r="S108" s="440"/>
      <c r="T108" s="440"/>
      <c r="U108" s="440" t="s">
        <v>780</v>
      </c>
      <c r="V108" s="135" t="s">
        <v>778</v>
      </c>
    </row>
    <row r="109" s="258" customFormat="1" ht="59.25" customHeight="1">
      <c r="A109" s="29">
        <v>45748</v>
      </c>
      <c r="B109" s="498"/>
      <c r="C109" s="487"/>
      <c r="D109" s="447" t="s">
        <v>302</v>
      </c>
      <c r="E109" s="102">
        <v>1</v>
      </c>
      <c r="F109" s="27"/>
      <c r="G109" s="440" t="s">
        <v>373</v>
      </c>
      <c r="H109" s="440"/>
      <c r="I109" s="95"/>
      <c r="J109" s="440"/>
      <c r="K109" s="440"/>
      <c r="L109" s="95"/>
      <c r="M109" s="440"/>
      <c r="N109" s="440"/>
      <c r="O109" s="95"/>
      <c r="P109" s="440"/>
      <c r="Q109" s="95"/>
      <c r="R109" s="440"/>
      <c r="S109" s="440"/>
      <c r="T109" s="440"/>
      <c r="U109" s="440" t="s">
        <v>780</v>
      </c>
      <c r="V109" s="135" t="s">
        <v>779</v>
      </c>
    </row>
    <row r="110" s="258" customFormat="1" ht="29.25" customHeight="1">
      <c r="A110" s="29">
        <v>45901</v>
      </c>
      <c r="B110" s="498"/>
      <c r="C110" s="431" t="s">
        <v>275</v>
      </c>
      <c r="D110" s="447" t="s">
        <v>333</v>
      </c>
      <c r="E110" s="102"/>
      <c r="F110" s="27" t="s">
        <v>1057</v>
      </c>
      <c r="G110" s="440">
        <v>2025</v>
      </c>
      <c r="H110" s="440"/>
      <c r="I110" s="95"/>
      <c r="J110" s="440"/>
      <c r="K110" s="440"/>
      <c r="L110" s="95"/>
      <c r="M110" s="440"/>
      <c r="N110" s="440"/>
      <c r="O110" s="95"/>
      <c r="P110" s="440"/>
      <c r="Q110" s="95"/>
      <c r="R110" s="440"/>
      <c r="S110" s="440"/>
      <c r="T110" s="440"/>
      <c r="U110" s="440"/>
      <c r="V110" s="135" t="s">
        <v>479</v>
      </c>
    </row>
    <row r="111" s="258" customFormat="1" ht="45" customHeight="1">
      <c r="A111" s="29">
        <v>45901</v>
      </c>
      <c r="B111" s="487"/>
      <c r="C111" s="431" t="s">
        <v>459</v>
      </c>
      <c r="D111" s="447" t="s">
        <v>333</v>
      </c>
      <c r="E111" s="102"/>
      <c r="F111" s="27" t="s">
        <v>1057</v>
      </c>
      <c r="G111" s="440">
        <v>2025</v>
      </c>
      <c r="H111" s="440"/>
      <c r="I111" s="95"/>
      <c r="J111" s="440"/>
      <c r="K111" s="440"/>
      <c r="L111" s="95"/>
      <c r="M111" s="440"/>
      <c r="N111" s="440"/>
      <c r="O111" s="95"/>
      <c r="P111" s="440"/>
      <c r="Q111" s="95"/>
      <c r="R111" s="440"/>
      <c r="S111" s="440"/>
      <c r="T111" s="440"/>
      <c r="U111" s="440"/>
      <c r="V111" s="135" t="s">
        <v>1109</v>
      </c>
    </row>
    <row r="112" ht="49.5" customHeight="1">
      <c r="A112" s="17">
        <v>45689</v>
      </c>
      <c r="B112" s="459" t="s">
        <v>215</v>
      </c>
      <c r="C112" s="447" t="s">
        <v>294</v>
      </c>
      <c r="D112" s="20" t="s">
        <v>333</v>
      </c>
      <c r="E112" s="102"/>
      <c r="F112" s="20">
        <v>45693</v>
      </c>
      <c r="G112" s="21" t="s">
        <v>345</v>
      </c>
      <c r="H112" s="20"/>
      <c r="I112" s="18"/>
      <c r="J112" s="20"/>
      <c r="K112" s="20"/>
      <c r="L112" s="18"/>
      <c r="M112" s="20"/>
      <c r="N112" s="20"/>
      <c r="O112" s="18"/>
      <c r="P112" s="20"/>
      <c r="Q112" s="18"/>
      <c r="R112" s="20"/>
      <c r="S112" s="20"/>
      <c r="T112" s="20"/>
      <c r="U112" s="447"/>
      <c r="V112" s="24" t="s">
        <v>348</v>
      </c>
    </row>
    <row r="113" ht="59.25" customHeight="1">
      <c r="A113" s="17">
        <v>45689</v>
      </c>
      <c r="B113" s="498"/>
      <c r="C113" s="460" t="s">
        <v>635</v>
      </c>
      <c r="D113" s="447" t="s">
        <v>297</v>
      </c>
      <c r="E113" s="102"/>
      <c r="F113" s="27" t="s">
        <v>636</v>
      </c>
      <c r="G113" s="440" t="s">
        <v>373</v>
      </c>
      <c r="H113" s="20"/>
      <c r="I113" s="18"/>
      <c r="J113" s="20"/>
      <c r="K113" s="20"/>
      <c r="L113" s="18"/>
      <c r="M113" s="20"/>
      <c r="N113" s="20"/>
      <c r="O113" s="18"/>
      <c r="P113" s="20"/>
      <c r="Q113" s="18"/>
      <c r="R113" s="20"/>
      <c r="S113" s="20"/>
      <c r="T113" s="20" t="s">
        <v>970</v>
      </c>
      <c r="U113" s="458" t="s">
        <v>1303</v>
      </c>
      <c r="V113" s="24" t="s">
        <v>642</v>
      </c>
    </row>
    <row r="114" ht="33.75" customHeight="1">
      <c r="A114" s="17">
        <v>45689</v>
      </c>
      <c r="B114" s="498"/>
      <c r="C114" s="496"/>
      <c r="D114" s="447" t="s">
        <v>297</v>
      </c>
      <c r="E114" s="102"/>
      <c r="F114" s="27" t="s">
        <v>943</v>
      </c>
      <c r="G114" s="440">
        <v>2024</v>
      </c>
      <c r="H114" s="20"/>
      <c r="I114" s="18"/>
      <c r="J114" s="20"/>
      <c r="K114" s="20"/>
      <c r="L114" s="18"/>
      <c r="M114" s="20"/>
      <c r="N114" s="20"/>
      <c r="O114" s="18"/>
      <c r="P114" s="20"/>
      <c r="Q114" s="18"/>
      <c r="R114" s="20"/>
      <c r="S114" s="20"/>
      <c r="T114" s="20" t="s">
        <v>971</v>
      </c>
      <c r="U114" s="447" t="s">
        <v>540</v>
      </c>
      <c r="V114" s="24" t="s">
        <v>640</v>
      </c>
    </row>
    <row r="115" ht="48.75" customHeight="1">
      <c r="A115" s="17">
        <v>45809</v>
      </c>
      <c r="B115" s="498"/>
      <c r="C115" s="459" t="s">
        <v>294</v>
      </c>
      <c r="D115" s="447" t="s">
        <v>333</v>
      </c>
      <c r="E115" s="102"/>
      <c r="F115" s="27">
        <v>45838</v>
      </c>
      <c r="G115" s="440" t="s">
        <v>517</v>
      </c>
      <c r="H115" s="20"/>
      <c r="I115" s="18"/>
      <c r="J115" s="20"/>
      <c r="K115" s="20"/>
      <c r="L115" s="18"/>
      <c r="M115" s="20"/>
      <c r="N115" s="20"/>
      <c r="O115" s="18"/>
      <c r="P115" s="20"/>
      <c r="Q115" s="18"/>
      <c r="R115" s="20"/>
      <c r="S115" s="20"/>
      <c r="T115" s="20"/>
      <c r="U115" s="447"/>
      <c r="V115" s="24" t="s">
        <v>677</v>
      </c>
    </row>
    <row r="116" ht="33.75" customHeight="1">
      <c r="A116" s="17">
        <v>45870</v>
      </c>
      <c r="B116" s="498"/>
      <c r="C116" s="487"/>
      <c r="D116" s="447" t="s">
        <v>333</v>
      </c>
      <c r="E116" s="102"/>
      <c r="F116" s="27">
        <v>45881</v>
      </c>
      <c r="G116" s="440" t="s">
        <v>373</v>
      </c>
      <c r="H116" s="20"/>
      <c r="I116" s="18"/>
      <c r="J116" s="20"/>
      <c r="K116" s="20"/>
      <c r="L116" s="18"/>
      <c r="M116" s="20"/>
      <c r="N116" s="20"/>
      <c r="O116" s="18"/>
      <c r="P116" s="20"/>
      <c r="Q116" s="18"/>
      <c r="R116" s="20"/>
      <c r="S116" s="20"/>
      <c r="T116" s="20"/>
      <c r="U116" s="447"/>
      <c r="V116" s="24" t="s">
        <v>1012</v>
      </c>
    </row>
    <row r="117" ht="62.25" customHeight="1">
      <c r="A117" s="17">
        <v>45901</v>
      </c>
      <c r="B117" s="498"/>
      <c r="C117" s="447" t="s">
        <v>364</v>
      </c>
      <c r="D117" s="447" t="s">
        <v>333</v>
      </c>
      <c r="E117" s="102"/>
      <c r="F117" s="27">
        <v>45926</v>
      </c>
      <c r="G117" s="440">
        <v>2025</v>
      </c>
      <c r="H117" s="20"/>
      <c r="I117" s="18"/>
      <c r="J117" s="20"/>
      <c r="K117" s="20"/>
      <c r="L117" s="18"/>
      <c r="M117" s="20"/>
      <c r="N117" s="20"/>
      <c r="O117" s="18"/>
      <c r="P117" s="20"/>
      <c r="Q117" s="18"/>
      <c r="R117" s="20"/>
      <c r="S117" s="20"/>
      <c r="T117" s="20"/>
      <c r="U117" s="447"/>
      <c r="V117" s="24" t="s">
        <v>1103</v>
      </c>
    </row>
    <row r="118" ht="44.25" customHeight="1">
      <c r="A118" s="17">
        <v>45901</v>
      </c>
      <c r="B118" s="487"/>
      <c r="C118" s="435" t="s">
        <v>294</v>
      </c>
      <c r="D118" s="447" t="s">
        <v>302</v>
      </c>
      <c r="E118" s="102">
        <v>1</v>
      </c>
      <c r="F118" s="27" t="s">
        <v>1104</v>
      </c>
      <c r="G118" s="440" t="s">
        <v>373</v>
      </c>
      <c r="H118" s="20"/>
      <c r="I118" s="18"/>
      <c r="J118" s="20"/>
      <c r="K118" s="20"/>
      <c r="L118" s="18"/>
      <c r="M118" s="20"/>
      <c r="N118" s="20"/>
      <c r="O118" s="18"/>
      <c r="P118" s="20"/>
      <c r="Q118" s="18"/>
      <c r="R118" s="20"/>
      <c r="S118" s="20"/>
      <c r="T118" s="20"/>
      <c r="U118" s="447"/>
      <c r="V118" s="24" t="s">
        <v>1105</v>
      </c>
    </row>
    <row r="119" ht="60.75" customHeight="1">
      <c r="A119" s="17"/>
      <c r="B119" s="433" t="s">
        <v>116</v>
      </c>
      <c r="C119" s="433"/>
      <c r="D119" s="447"/>
      <c r="E119" s="102"/>
      <c r="F119" s="259"/>
      <c r="G119" s="260"/>
      <c r="H119" s="447"/>
      <c r="I119" s="18"/>
      <c r="J119" s="447"/>
      <c r="K119" s="447"/>
      <c r="L119" s="18"/>
      <c r="M119" s="20"/>
      <c r="N119" s="447"/>
      <c r="O119" s="18"/>
      <c r="P119" s="447"/>
      <c r="Q119" s="18"/>
      <c r="R119" s="447"/>
      <c r="S119" s="447"/>
      <c r="T119" s="447"/>
      <c r="U119" s="447"/>
      <c r="V119" s="24"/>
    </row>
    <row r="120" ht="48.75" customHeight="1">
      <c r="A120" s="17">
        <v>45689</v>
      </c>
      <c r="B120" s="459" t="s">
        <v>267</v>
      </c>
      <c r="C120" s="523" t="s">
        <v>600</v>
      </c>
      <c r="D120" s="447" t="s">
        <v>333</v>
      </c>
      <c r="E120" s="102"/>
      <c r="F120" s="27" t="s">
        <v>460</v>
      </c>
      <c r="G120" s="440" t="s">
        <v>340</v>
      </c>
      <c r="H120" s="261"/>
      <c r="I120" s="92"/>
      <c r="J120" s="261"/>
      <c r="K120" s="261"/>
      <c r="L120" s="92"/>
      <c r="M120" s="261"/>
      <c r="N120" s="261"/>
      <c r="O120" s="92"/>
      <c r="P120" s="261"/>
      <c r="Q120" s="92"/>
      <c r="R120" s="261"/>
      <c r="S120" s="261"/>
      <c r="T120" s="431"/>
      <c r="U120" s="141"/>
      <c r="V120" s="177" t="s">
        <v>348</v>
      </c>
    </row>
    <row r="121" ht="18" customHeight="1">
      <c r="A121" s="17">
        <v>45689</v>
      </c>
      <c r="B121" s="578"/>
      <c r="C121" s="523"/>
      <c r="D121" s="447" t="s">
        <v>302</v>
      </c>
      <c r="E121" s="102">
        <v>1</v>
      </c>
      <c r="F121" s="27">
        <v>45692</v>
      </c>
      <c r="G121" s="440">
        <v>2024</v>
      </c>
      <c r="H121" s="261"/>
      <c r="I121" s="92"/>
      <c r="J121" s="261"/>
      <c r="K121" s="431" t="s">
        <v>601</v>
      </c>
      <c r="L121" s="92">
        <v>1</v>
      </c>
      <c r="M121" s="431" t="s">
        <v>336</v>
      </c>
      <c r="N121" s="261"/>
      <c r="O121" s="92"/>
      <c r="P121" s="261"/>
      <c r="Q121" s="92"/>
      <c r="R121" s="261"/>
      <c r="S121" s="261"/>
      <c r="T121" s="431"/>
      <c r="U121" s="141" t="s">
        <v>337</v>
      </c>
      <c r="V121" s="177"/>
    </row>
    <row r="122" ht="27.75" customHeight="1">
      <c r="A122" s="17">
        <v>45689</v>
      </c>
      <c r="B122" s="578"/>
      <c r="C122" s="523"/>
      <c r="D122" s="447" t="s">
        <v>333</v>
      </c>
      <c r="E122" s="102"/>
      <c r="F122" s="27" t="s">
        <v>460</v>
      </c>
      <c r="G122" s="440">
        <v>2024</v>
      </c>
      <c r="H122" s="261"/>
      <c r="I122" s="92"/>
      <c r="J122" s="261"/>
      <c r="K122" s="261"/>
      <c r="L122" s="92"/>
      <c r="M122" s="261"/>
      <c r="N122" s="261"/>
      <c r="O122" s="92"/>
      <c r="P122" s="261"/>
      <c r="Q122" s="92"/>
      <c r="R122" s="261"/>
      <c r="S122" s="261"/>
      <c r="T122" s="431"/>
      <c r="U122" s="141"/>
      <c r="V122" s="177" t="s">
        <v>393</v>
      </c>
    </row>
    <row r="123" ht="24.75" customHeight="1">
      <c r="A123" s="17">
        <v>45717</v>
      </c>
      <c r="B123" s="578"/>
      <c r="C123" s="523"/>
      <c r="D123" s="447" t="s">
        <v>333</v>
      </c>
      <c r="E123" s="102"/>
      <c r="F123" s="27" t="s">
        <v>448</v>
      </c>
      <c r="G123" s="440">
        <v>2024</v>
      </c>
      <c r="H123" s="261"/>
      <c r="I123" s="92"/>
      <c r="J123" s="261"/>
      <c r="K123" s="261"/>
      <c r="L123" s="92"/>
      <c r="M123" s="261"/>
      <c r="N123" s="261"/>
      <c r="O123" s="92"/>
      <c r="P123" s="261"/>
      <c r="Q123" s="92"/>
      <c r="R123" s="261"/>
      <c r="S123" s="261"/>
      <c r="T123" s="431"/>
      <c r="U123" s="141"/>
      <c r="V123" s="177" t="s">
        <v>393</v>
      </c>
    </row>
    <row r="124" ht="33.75" customHeight="1">
      <c r="A124" s="17">
        <v>45717</v>
      </c>
      <c r="B124" s="578"/>
      <c r="C124" s="459" t="s">
        <v>635</v>
      </c>
      <c r="D124" s="447" t="s">
        <v>297</v>
      </c>
      <c r="E124" s="102"/>
      <c r="F124" s="27" t="s">
        <v>636</v>
      </c>
      <c r="G124" s="440" t="s">
        <v>373</v>
      </c>
      <c r="H124" s="261"/>
      <c r="I124" s="92"/>
      <c r="J124" s="261"/>
      <c r="K124" s="261"/>
      <c r="L124" s="92"/>
      <c r="M124" s="261"/>
      <c r="N124" s="261"/>
      <c r="O124" s="92"/>
      <c r="P124" s="261"/>
      <c r="Q124" s="92"/>
      <c r="R124" s="261"/>
      <c r="S124" s="261"/>
      <c r="T124" s="431" t="s">
        <v>637</v>
      </c>
      <c r="U124" s="141" t="s">
        <v>540</v>
      </c>
      <c r="V124" s="177" t="s">
        <v>633</v>
      </c>
    </row>
    <row r="125" ht="33.75" customHeight="1">
      <c r="A125" s="17">
        <v>45717</v>
      </c>
      <c r="B125" s="578"/>
      <c r="C125" s="496"/>
      <c r="D125" s="447" t="s">
        <v>297</v>
      </c>
      <c r="E125" s="102"/>
      <c r="F125" s="27" t="s">
        <v>636</v>
      </c>
      <c r="G125" s="440" t="s">
        <v>373</v>
      </c>
      <c r="H125" s="261"/>
      <c r="I125" s="92"/>
      <c r="J125" s="261"/>
      <c r="K125" s="261"/>
      <c r="L125" s="92"/>
      <c r="M125" s="261"/>
      <c r="N125" s="261"/>
      <c r="O125" s="92"/>
      <c r="P125" s="261"/>
      <c r="Q125" s="92"/>
      <c r="R125" s="261"/>
      <c r="S125" s="261"/>
      <c r="T125" s="431" t="s">
        <v>828</v>
      </c>
      <c r="U125" s="141" t="s">
        <v>829</v>
      </c>
      <c r="V125" s="177"/>
    </row>
    <row r="126" ht="43.5" customHeight="1">
      <c r="A126" s="17">
        <v>45748</v>
      </c>
      <c r="B126" s="498" t="s">
        <v>267</v>
      </c>
      <c r="C126" s="459" t="s">
        <v>600</v>
      </c>
      <c r="D126" s="447" t="s">
        <v>333</v>
      </c>
      <c r="E126" s="102"/>
      <c r="F126" s="27" t="s">
        <v>682</v>
      </c>
      <c r="G126" s="440" t="s">
        <v>517</v>
      </c>
      <c r="H126" s="261"/>
      <c r="I126" s="92"/>
      <c r="J126" s="261"/>
      <c r="K126" s="261"/>
      <c r="L126" s="92"/>
      <c r="M126" s="261"/>
      <c r="N126" s="261"/>
      <c r="O126" s="92"/>
      <c r="P126" s="261"/>
      <c r="Q126" s="92"/>
      <c r="R126" s="261"/>
      <c r="S126" s="261"/>
      <c r="T126" s="431"/>
      <c r="U126" s="141"/>
      <c r="V126" s="177" t="s">
        <v>387</v>
      </c>
    </row>
    <row r="127" ht="33.75" customHeight="1">
      <c r="A127" s="17">
        <v>45748</v>
      </c>
      <c r="B127" s="580"/>
      <c r="C127" s="496"/>
      <c r="D127" s="447" t="s">
        <v>333</v>
      </c>
      <c r="E127" s="102"/>
      <c r="F127" s="27" t="s">
        <v>682</v>
      </c>
      <c r="G127" s="440" t="s">
        <v>373</v>
      </c>
      <c r="H127" s="261"/>
      <c r="I127" s="92"/>
      <c r="J127" s="261"/>
      <c r="K127" s="261"/>
      <c r="L127" s="92"/>
      <c r="M127" s="261"/>
      <c r="N127" s="261"/>
      <c r="O127" s="92"/>
      <c r="P127" s="261"/>
      <c r="Q127" s="92"/>
      <c r="R127" s="261"/>
      <c r="S127" s="261"/>
      <c r="T127" s="431"/>
      <c r="U127" s="141"/>
      <c r="V127" s="177" t="s">
        <v>825</v>
      </c>
    </row>
    <row r="128" ht="33.75" customHeight="1">
      <c r="A128" s="17">
        <v>45748</v>
      </c>
      <c r="B128" s="580"/>
      <c r="C128" s="459" t="s">
        <v>275</v>
      </c>
      <c r="D128" s="447" t="s">
        <v>333</v>
      </c>
      <c r="E128" s="102"/>
      <c r="F128" s="27" t="s">
        <v>682</v>
      </c>
      <c r="G128" s="440" t="s">
        <v>373</v>
      </c>
      <c r="H128" s="261"/>
      <c r="I128" s="92"/>
      <c r="J128" s="261"/>
      <c r="K128" s="261"/>
      <c r="L128" s="92"/>
      <c r="M128" s="261"/>
      <c r="N128" s="261"/>
      <c r="O128" s="92"/>
      <c r="P128" s="261"/>
      <c r="Q128" s="92"/>
      <c r="R128" s="261"/>
      <c r="S128" s="261"/>
      <c r="T128" s="431"/>
      <c r="U128" s="141"/>
      <c r="V128" s="177" t="s">
        <v>479</v>
      </c>
    </row>
    <row r="129" ht="33.75" customHeight="1">
      <c r="A129" s="17">
        <v>45778</v>
      </c>
      <c r="B129" s="580"/>
      <c r="C129" s="496"/>
      <c r="D129" s="447" t="s">
        <v>333</v>
      </c>
      <c r="E129" s="102"/>
      <c r="F129" s="27" t="s">
        <v>669</v>
      </c>
      <c r="G129" s="440" t="s">
        <v>517</v>
      </c>
      <c r="H129" s="261"/>
      <c r="I129" s="92"/>
      <c r="J129" s="261"/>
      <c r="K129" s="261"/>
      <c r="L129" s="92"/>
      <c r="M129" s="261"/>
      <c r="N129" s="261"/>
      <c r="O129" s="92"/>
      <c r="P129" s="261"/>
      <c r="Q129" s="92"/>
      <c r="R129" s="261"/>
      <c r="S129" s="261"/>
      <c r="T129" s="431"/>
      <c r="U129" s="141"/>
      <c r="V129" s="177" t="s">
        <v>479</v>
      </c>
    </row>
    <row r="130" ht="21" customHeight="1">
      <c r="A130" s="17">
        <v>45778</v>
      </c>
      <c r="B130" s="580"/>
      <c r="C130" s="459" t="s">
        <v>600</v>
      </c>
      <c r="D130" s="447" t="s">
        <v>333</v>
      </c>
      <c r="E130" s="102"/>
      <c r="F130" s="27" t="s">
        <v>669</v>
      </c>
      <c r="G130" s="440">
        <v>2025</v>
      </c>
      <c r="H130" s="261"/>
      <c r="I130" s="92"/>
      <c r="J130" s="261"/>
      <c r="K130" s="261"/>
      <c r="L130" s="92"/>
      <c r="M130" s="261"/>
      <c r="N130" s="261"/>
      <c r="O130" s="92"/>
      <c r="P130" s="261"/>
      <c r="Q130" s="92"/>
      <c r="R130" s="261"/>
      <c r="S130" s="261"/>
      <c r="T130" s="431"/>
      <c r="U130" s="141"/>
      <c r="V130" s="177" t="s">
        <v>824</v>
      </c>
    </row>
    <row r="131" ht="21.75" customHeight="1">
      <c r="A131" s="17">
        <v>45778</v>
      </c>
      <c r="B131" s="580"/>
      <c r="C131" s="460"/>
      <c r="D131" s="447" t="s">
        <v>333</v>
      </c>
      <c r="E131" s="102"/>
      <c r="F131" s="27" t="s">
        <v>669</v>
      </c>
      <c r="G131" s="440">
        <v>2023</v>
      </c>
      <c r="H131" s="261"/>
      <c r="I131" s="92"/>
      <c r="J131" s="261"/>
      <c r="K131" s="261"/>
      <c r="L131" s="92"/>
      <c r="M131" s="261"/>
      <c r="N131" s="261"/>
      <c r="O131" s="92"/>
      <c r="P131" s="261"/>
      <c r="Q131" s="92"/>
      <c r="R131" s="261"/>
      <c r="S131" s="261"/>
      <c r="T131" s="431"/>
      <c r="U131" s="141"/>
      <c r="V131" s="177" t="s">
        <v>826</v>
      </c>
    </row>
    <row r="132" ht="33.75" customHeight="1">
      <c r="A132" s="17">
        <v>45809</v>
      </c>
      <c r="B132" s="580"/>
      <c r="C132" s="498"/>
      <c r="D132" s="447" t="s">
        <v>333</v>
      </c>
      <c r="E132" s="102"/>
      <c r="F132" s="27" t="s">
        <v>705</v>
      </c>
      <c r="G132" s="440">
        <v>2025</v>
      </c>
      <c r="H132" s="261"/>
      <c r="I132" s="92"/>
      <c r="J132" s="261"/>
      <c r="K132" s="261"/>
      <c r="L132" s="92"/>
      <c r="M132" s="261"/>
      <c r="N132" s="261"/>
      <c r="O132" s="92"/>
      <c r="P132" s="261"/>
      <c r="Q132" s="92"/>
      <c r="R132" s="261"/>
      <c r="S132" s="261"/>
      <c r="T132" s="431"/>
      <c r="U132" s="141"/>
      <c r="V132" s="177" t="s">
        <v>653</v>
      </c>
    </row>
    <row r="133" ht="33.75" customHeight="1">
      <c r="A133" s="17">
        <v>45809</v>
      </c>
      <c r="B133" s="580"/>
      <c r="C133" s="498"/>
      <c r="D133" s="447" t="s">
        <v>333</v>
      </c>
      <c r="E133" s="102"/>
      <c r="F133" s="27" t="s">
        <v>705</v>
      </c>
      <c r="G133" s="440" t="s">
        <v>373</v>
      </c>
      <c r="H133" s="261"/>
      <c r="I133" s="92"/>
      <c r="J133" s="261"/>
      <c r="K133" s="261"/>
      <c r="L133" s="92"/>
      <c r="M133" s="261"/>
      <c r="N133" s="261"/>
      <c r="O133" s="92"/>
      <c r="P133" s="261"/>
      <c r="Q133" s="92"/>
      <c r="R133" s="261"/>
      <c r="S133" s="261"/>
      <c r="T133" s="431"/>
      <c r="U133" s="141"/>
      <c r="V133" s="177" t="s">
        <v>393</v>
      </c>
    </row>
    <row r="134" ht="49.5" customHeight="1">
      <c r="A134" s="17">
        <v>45809</v>
      </c>
      <c r="B134" s="580"/>
      <c r="C134" s="498"/>
      <c r="D134" s="447" t="s">
        <v>333</v>
      </c>
      <c r="E134" s="102"/>
      <c r="F134" s="27" t="s">
        <v>705</v>
      </c>
      <c r="G134" s="440" t="s">
        <v>517</v>
      </c>
      <c r="H134" s="261"/>
      <c r="I134" s="92"/>
      <c r="J134" s="261"/>
      <c r="K134" s="261"/>
      <c r="L134" s="92"/>
      <c r="M134" s="261"/>
      <c r="N134" s="261"/>
      <c r="O134" s="92"/>
      <c r="P134" s="261"/>
      <c r="Q134" s="92"/>
      <c r="R134" s="261"/>
      <c r="S134" s="261"/>
      <c r="T134" s="431"/>
      <c r="U134" s="141"/>
      <c r="V134" s="177" t="s">
        <v>677</v>
      </c>
    </row>
    <row r="135" ht="23.25" customHeight="1">
      <c r="A135" s="17">
        <v>45809</v>
      </c>
      <c r="B135" s="580"/>
      <c r="C135" s="487"/>
      <c r="D135" s="447" t="s">
        <v>333</v>
      </c>
      <c r="E135" s="102"/>
      <c r="F135" s="27" t="s">
        <v>705</v>
      </c>
      <c r="G135" s="440">
        <v>2025</v>
      </c>
      <c r="H135" s="261"/>
      <c r="I135" s="92"/>
      <c r="J135" s="261"/>
      <c r="K135" s="261"/>
      <c r="L135" s="92"/>
      <c r="M135" s="261"/>
      <c r="N135" s="261"/>
      <c r="O135" s="92"/>
      <c r="P135" s="261"/>
      <c r="Q135" s="92"/>
      <c r="R135" s="261"/>
      <c r="S135" s="261"/>
      <c r="T135" s="431"/>
      <c r="U135" s="141"/>
      <c r="V135" s="177" t="s">
        <v>827</v>
      </c>
    </row>
    <row r="136" ht="33.75" customHeight="1">
      <c r="A136" s="17">
        <v>45809</v>
      </c>
      <c r="B136" s="580"/>
      <c r="C136" s="434" t="s">
        <v>635</v>
      </c>
      <c r="D136" s="447" t="s">
        <v>297</v>
      </c>
      <c r="E136" s="102"/>
      <c r="F136" s="27" t="s">
        <v>929</v>
      </c>
      <c r="G136" s="440" t="s">
        <v>517</v>
      </c>
      <c r="H136" s="261"/>
      <c r="I136" s="92"/>
      <c r="J136" s="261"/>
      <c r="K136" s="261"/>
      <c r="L136" s="92"/>
      <c r="M136" s="261"/>
      <c r="N136" s="261"/>
      <c r="O136" s="92"/>
      <c r="P136" s="261"/>
      <c r="Q136" s="92"/>
      <c r="R136" s="261"/>
      <c r="S136" s="261"/>
      <c r="T136" s="431" t="s">
        <v>941</v>
      </c>
      <c r="U136" s="141" t="s">
        <v>540</v>
      </c>
      <c r="V136" s="177" t="s">
        <v>634</v>
      </c>
    </row>
    <row r="137" ht="33.75" customHeight="1">
      <c r="A137" s="17">
        <v>45839</v>
      </c>
      <c r="B137" s="580"/>
      <c r="C137" s="447" t="s">
        <v>275</v>
      </c>
      <c r="D137" s="447" t="s">
        <v>333</v>
      </c>
      <c r="E137" s="102"/>
      <c r="F137" s="27" t="s">
        <v>1006</v>
      </c>
      <c r="G137" s="440"/>
      <c r="H137" s="261"/>
      <c r="I137" s="92"/>
      <c r="J137" s="261"/>
      <c r="K137" s="261"/>
      <c r="L137" s="92"/>
      <c r="M137" s="261"/>
      <c r="N137" s="261"/>
      <c r="O137" s="92"/>
      <c r="P137" s="261"/>
      <c r="Q137" s="92"/>
      <c r="R137" s="261"/>
      <c r="S137" s="261"/>
      <c r="T137" s="431"/>
      <c r="U137" s="141"/>
      <c r="V137" s="177" t="s">
        <v>479</v>
      </c>
    </row>
    <row r="138" ht="33.75" customHeight="1">
      <c r="A138" s="17">
        <v>45901</v>
      </c>
      <c r="B138" s="580"/>
      <c r="C138" s="447" t="s">
        <v>635</v>
      </c>
      <c r="D138" s="447" t="s">
        <v>297</v>
      </c>
      <c r="E138" s="102"/>
      <c r="F138" s="27">
        <v>45923</v>
      </c>
      <c r="G138" s="440" t="s">
        <v>345</v>
      </c>
      <c r="H138" s="261"/>
      <c r="I138" s="92"/>
      <c r="J138" s="261"/>
      <c r="K138" s="261"/>
      <c r="L138" s="92"/>
      <c r="M138" s="261"/>
      <c r="N138" s="261"/>
      <c r="O138" s="92"/>
      <c r="P138" s="261"/>
      <c r="Q138" s="92"/>
      <c r="R138" s="261"/>
      <c r="S138" s="261"/>
      <c r="T138" s="431"/>
      <c r="U138" s="141"/>
      <c r="V138" s="177" t="s">
        <v>1100</v>
      </c>
    </row>
    <row r="139" ht="33.75" customHeight="1">
      <c r="A139" s="17">
        <v>45901</v>
      </c>
      <c r="B139" s="581"/>
      <c r="C139" s="447" t="s">
        <v>600</v>
      </c>
      <c r="D139" s="447" t="s">
        <v>333</v>
      </c>
      <c r="E139" s="102"/>
      <c r="F139" s="27">
        <v>45916</v>
      </c>
      <c r="G139" s="440" t="s">
        <v>1084</v>
      </c>
      <c r="H139" s="261"/>
      <c r="I139" s="92"/>
      <c r="J139" s="261"/>
      <c r="K139" s="261"/>
      <c r="L139" s="92"/>
      <c r="M139" s="261"/>
      <c r="N139" s="261"/>
      <c r="O139" s="92"/>
      <c r="P139" s="261"/>
      <c r="Q139" s="92"/>
      <c r="R139" s="261"/>
      <c r="S139" s="261"/>
      <c r="T139" s="431"/>
      <c r="U139" s="141"/>
      <c r="V139" s="177" t="s">
        <v>396</v>
      </c>
    </row>
    <row r="140" ht="74.25" customHeight="1">
      <c r="A140" s="17">
        <v>45809</v>
      </c>
      <c r="B140" s="459" t="s">
        <v>216</v>
      </c>
      <c r="C140" s="433" t="s">
        <v>635</v>
      </c>
      <c r="D140" s="447" t="s">
        <v>297</v>
      </c>
      <c r="E140" s="102"/>
      <c r="F140" s="401" t="s">
        <v>943</v>
      </c>
      <c r="G140" s="402">
        <v>2024</v>
      </c>
      <c r="H140" s="100"/>
      <c r="I140" s="18"/>
      <c r="J140" s="100"/>
      <c r="K140" s="100"/>
      <c r="L140" s="18"/>
      <c r="M140" s="100"/>
      <c r="N140" s="100"/>
      <c r="O140" s="18"/>
      <c r="P140" s="100"/>
      <c r="Q140" s="18"/>
      <c r="R140" s="100"/>
      <c r="S140" s="100"/>
      <c r="T140" s="447" t="s">
        <v>949</v>
      </c>
      <c r="U140" s="141" t="s">
        <v>540</v>
      </c>
      <c r="V140" s="24" t="s">
        <v>950</v>
      </c>
    </row>
    <row r="141" ht="48" customHeight="1">
      <c r="A141" s="17">
        <v>45870</v>
      </c>
      <c r="B141" s="498"/>
      <c r="C141" s="459" t="s">
        <v>1015</v>
      </c>
      <c r="D141" s="447" t="s">
        <v>333</v>
      </c>
      <c r="E141" s="102"/>
      <c r="F141" s="27">
        <v>45884</v>
      </c>
      <c r="G141" s="398" t="s">
        <v>373</v>
      </c>
      <c r="H141" s="100"/>
      <c r="I141" s="18"/>
      <c r="J141" s="100"/>
      <c r="K141" s="100"/>
      <c r="L141" s="18"/>
      <c r="M141" s="100"/>
      <c r="N141" s="100"/>
      <c r="O141" s="18"/>
      <c r="P141" s="100"/>
      <c r="Q141" s="18"/>
      <c r="R141" s="100"/>
      <c r="S141" s="100"/>
      <c r="T141" s="447"/>
      <c r="U141" s="141"/>
      <c r="V141" s="24" t="s">
        <v>1012</v>
      </c>
    </row>
    <row r="142" ht="48" customHeight="1">
      <c r="A142" s="17">
        <v>45870</v>
      </c>
      <c r="B142" s="487"/>
      <c r="C142" s="487"/>
      <c r="D142" s="447" t="s">
        <v>333</v>
      </c>
      <c r="E142" s="102"/>
      <c r="F142" s="27">
        <v>45888</v>
      </c>
      <c r="G142" s="397" t="s">
        <v>378</v>
      </c>
      <c r="H142" s="100"/>
      <c r="I142" s="18"/>
      <c r="J142" s="100"/>
      <c r="K142" s="100"/>
      <c r="L142" s="18"/>
      <c r="M142" s="100"/>
      <c r="N142" s="100"/>
      <c r="O142" s="18"/>
      <c r="P142" s="100"/>
      <c r="Q142" s="18"/>
      <c r="R142" s="100"/>
      <c r="S142" s="100"/>
      <c r="T142" s="447"/>
      <c r="U142" s="141"/>
      <c r="V142" s="24" t="s">
        <v>1016</v>
      </c>
    </row>
    <row r="143" ht="26.25" customHeight="1">
      <c r="A143" s="17">
        <v>45658</v>
      </c>
      <c r="B143" s="459" t="s">
        <v>554</v>
      </c>
      <c r="C143" s="486" t="s">
        <v>553</v>
      </c>
      <c r="D143" s="447" t="s">
        <v>333</v>
      </c>
      <c r="E143" s="102"/>
      <c r="F143" s="20">
        <v>45684</v>
      </c>
      <c r="G143" s="447" t="s">
        <v>345</v>
      </c>
      <c r="H143" s="100"/>
      <c r="I143" s="18"/>
      <c r="J143" s="100"/>
      <c r="K143" s="100"/>
      <c r="L143" s="18"/>
      <c r="M143" s="100"/>
      <c r="N143" s="100"/>
      <c r="O143" s="18"/>
      <c r="P143" s="100"/>
      <c r="Q143" s="18"/>
      <c r="R143" s="100"/>
      <c r="S143" s="100"/>
      <c r="T143" s="447"/>
      <c r="U143" s="447"/>
      <c r="V143" s="24" t="s">
        <v>555</v>
      </c>
    </row>
    <row r="144" ht="48.75" customHeight="1">
      <c r="A144" s="17">
        <v>45689</v>
      </c>
      <c r="B144" s="578"/>
      <c r="C144" s="498"/>
      <c r="D144" s="447" t="s">
        <v>333</v>
      </c>
      <c r="E144" s="102"/>
      <c r="F144" s="20">
        <v>45694</v>
      </c>
      <c r="G144" s="447" t="s">
        <v>345</v>
      </c>
      <c r="H144" s="100"/>
      <c r="I144" s="18"/>
      <c r="J144" s="100"/>
      <c r="K144" s="20"/>
      <c r="L144" s="18"/>
      <c r="M144" s="20"/>
      <c r="N144" s="100"/>
      <c r="O144" s="18"/>
      <c r="P144" s="100"/>
      <c r="Q144" s="18"/>
      <c r="R144" s="100"/>
      <c r="S144" s="100"/>
      <c r="T144" s="447"/>
      <c r="U144" s="447"/>
      <c r="V144" s="24" t="s">
        <v>348</v>
      </c>
    </row>
    <row r="145" ht="49.5" customHeight="1">
      <c r="A145" s="17">
        <v>45689</v>
      </c>
      <c r="B145" s="578"/>
      <c r="C145" s="498"/>
      <c r="D145" s="447" t="s">
        <v>333</v>
      </c>
      <c r="E145" s="102"/>
      <c r="F145" s="20">
        <v>45708</v>
      </c>
      <c r="G145" s="447" t="s">
        <v>373</v>
      </c>
      <c r="H145" s="447"/>
      <c r="I145" s="18"/>
      <c r="J145" s="447"/>
      <c r="K145" s="447"/>
      <c r="L145" s="18"/>
      <c r="M145" s="447"/>
      <c r="N145" s="447"/>
      <c r="O145" s="18"/>
      <c r="P145" s="447"/>
      <c r="Q145" s="18"/>
      <c r="R145" s="447"/>
      <c r="S145" s="447"/>
      <c r="T145" s="447"/>
      <c r="U145" s="447"/>
      <c r="V145" s="24" t="s">
        <v>353</v>
      </c>
    </row>
    <row r="146" ht="47.25" customHeight="1">
      <c r="A146" s="17">
        <v>45717</v>
      </c>
      <c r="B146" s="578"/>
      <c r="C146" s="498"/>
      <c r="D146" s="447" t="s">
        <v>333</v>
      </c>
      <c r="E146" s="102"/>
      <c r="F146" s="20">
        <v>45736</v>
      </c>
      <c r="G146" s="447">
        <v>2025</v>
      </c>
      <c r="H146" s="447"/>
      <c r="I146" s="18"/>
      <c r="J146" s="447"/>
      <c r="K146" s="447"/>
      <c r="L146" s="18"/>
      <c r="M146" s="447"/>
      <c r="N146" s="447"/>
      <c r="O146" s="18"/>
      <c r="P146" s="447"/>
      <c r="Q146" s="18"/>
      <c r="R146" s="447"/>
      <c r="S146" s="447"/>
      <c r="T146" s="447"/>
      <c r="U146" s="447"/>
      <c r="V146" s="24" t="s">
        <v>387</v>
      </c>
    </row>
    <row r="147" ht="24.75" customHeight="1">
      <c r="A147" s="17">
        <v>45717</v>
      </c>
      <c r="B147" s="578"/>
      <c r="C147" s="487"/>
      <c r="D147" s="447" t="s">
        <v>333</v>
      </c>
      <c r="E147" s="102"/>
      <c r="F147" s="20">
        <v>45737</v>
      </c>
      <c r="G147" s="447">
        <v>2025</v>
      </c>
      <c r="H147" s="447"/>
      <c r="I147" s="18"/>
      <c r="J147" s="447"/>
      <c r="K147" s="447"/>
      <c r="L147" s="18"/>
      <c r="M147" s="447"/>
      <c r="N147" s="447"/>
      <c r="O147" s="18"/>
      <c r="P147" s="447"/>
      <c r="Q147" s="18"/>
      <c r="R147" s="447"/>
      <c r="S147" s="447"/>
      <c r="T147" s="447"/>
      <c r="U147" s="447"/>
      <c r="V147" s="24" t="s">
        <v>393</v>
      </c>
    </row>
    <row r="148" ht="33" customHeight="1">
      <c r="A148" s="17">
        <v>45717</v>
      </c>
      <c r="B148" s="498" t="s">
        <v>554</v>
      </c>
      <c r="C148" s="440" t="s">
        <v>635</v>
      </c>
      <c r="D148" s="447" t="s">
        <v>297</v>
      </c>
      <c r="E148" s="102"/>
      <c r="F148" s="20" t="s">
        <v>929</v>
      </c>
      <c r="G148" s="447" t="s">
        <v>345</v>
      </c>
      <c r="H148" s="447"/>
      <c r="I148" s="18"/>
      <c r="J148" s="447"/>
      <c r="K148" s="447"/>
      <c r="L148" s="18"/>
      <c r="M148" s="447"/>
      <c r="N148" s="447"/>
      <c r="O148" s="18"/>
      <c r="P148" s="447"/>
      <c r="Q148" s="18"/>
      <c r="R148" s="447"/>
      <c r="S148" s="447"/>
      <c r="T148" s="447" t="s">
        <v>928</v>
      </c>
      <c r="U148" s="447" t="s">
        <v>540</v>
      </c>
      <c r="V148" s="24" t="s">
        <v>634</v>
      </c>
    </row>
    <row r="149" ht="33" customHeight="1">
      <c r="A149" s="17">
        <v>45809</v>
      </c>
      <c r="B149" s="578"/>
      <c r="C149" s="440" t="s">
        <v>275</v>
      </c>
      <c r="D149" s="447" t="s">
        <v>333</v>
      </c>
      <c r="E149" s="102"/>
      <c r="F149" s="20">
        <v>45811</v>
      </c>
      <c r="G149" s="447">
        <v>2025</v>
      </c>
      <c r="H149" s="447"/>
      <c r="I149" s="18"/>
      <c r="J149" s="447"/>
      <c r="K149" s="447"/>
      <c r="L149" s="18"/>
      <c r="M149" s="447"/>
      <c r="N149" s="447"/>
      <c r="O149" s="18"/>
      <c r="P149" s="447"/>
      <c r="Q149" s="18"/>
      <c r="R149" s="447"/>
      <c r="S149" s="447"/>
      <c r="T149" s="447"/>
      <c r="U149" s="447"/>
      <c r="V149" s="24" t="s">
        <v>702</v>
      </c>
    </row>
    <row r="150" ht="33" customHeight="1">
      <c r="A150" s="17">
        <v>45809</v>
      </c>
      <c r="B150" s="578"/>
      <c r="C150" s="440" t="s">
        <v>635</v>
      </c>
      <c r="D150" s="447" t="s">
        <v>297</v>
      </c>
      <c r="E150" s="102"/>
      <c r="F150" s="20" t="s">
        <v>811</v>
      </c>
      <c r="G150" s="447" t="s">
        <v>345</v>
      </c>
      <c r="H150" s="447"/>
      <c r="I150" s="18"/>
      <c r="J150" s="447"/>
      <c r="K150" s="447"/>
      <c r="L150" s="18"/>
      <c r="M150" s="447"/>
      <c r="N150" s="447"/>
      <c r="O150" s="18"/>
      <c r="P150" s="447"/>
      <c r="Q150" s="18"/>
      <c r="R150" s="447"/>
      <c r="S150" s="447"/>
      <c r="T150" s="447" t="s">
        <v>1205</v>
      </c>
      <c r="U150" s="447" t="s">
        <v>1206</v>
      </c>
      <c r="V150" s="24" t="s">
        <v>813</v>
      </c>
    </row>
    <row r="151" ht="33" customHeight="1">
      <c r="A151" s="17">
        <v>45809</v>
      </c>
      <c r="B151" s="578"/>
      <c r="C151" s="440" t="s">
        <v>446</v>
      </c>
      <c r="D151" s="447" t="s">
        <v>297</v>
      </c>
      <c r="E151" s="102"/>
      <c r="F151" s="20" t="s">
        <v>812</v>
      </c>
      <c r="G151" s="447">
        <v>2024</v>
      </c>
      <c r="H151" s="447"/>
      <c r="I151" s="18"/>
      <c r="J151" s="447"/>
      <c r="K151" s="447"/>
      <c r="L151" s="18"/>
      <c r="M151" s="447"/>
      <c r="N151" s="447"/>
      <c r="O151" s="18"/>
      <c r="P151" s="447"/>
      <c r="Q151" s="18"/>
      <c r="R151" s="447"/>
      <c r="S151" s="447"/>
      <c r="T151" s="447" t="s">
        <v>867</v>
      </c>
      <c r="U151" s="447" t="s">
        <v>476</v>
      </c>
      <c r="V151" s="24"/>
    </row>
    <row r="152" ht="33" customHeight="1">
      <c r="A152" s="17">
        <v>45870</v>
      </c>
      <c r="B152" s="578"/>
      <c r="C152" s="486" t="s">
        <v>553</v>
      </c>
      <c r="D152" s="447" t="s">
        <v>333</v>
      </c>
      <c r="E152" s="102"/>
      <c r="F152" s="20">
        <v>45882</v>
      </c>
      <c r="G152" s="447" t="s">
        <v>373</v>
      </c>
      <c r="H152" s="447"/>
      <c r="I152" s="18"/>
      <c r="J152" s="447"/>
      <c r="K152" s="447"/>
      <c r="L152" s="18"/>
      <c r="M152" s="447"/>
      <c r="N152" s="447"/>
      <c r="O152" s="18"/>
      <c r="P152" s="447"/>
      <c r="Q152" s="18"/>
      <c r="R152" s="447"/>
      <c r="S152" s="447"/>
      <c r="T152" s="447"/>
      <c r="U152" s="447"/>
      <c r="V152" s="24" t="s">
        <v>1012</v>
      </c>
    </row>
    <row r="153" ht="47.25" customHeight="1">
      <c r="A153" s="17">
        <v>45870</v>
      </c>
      <c r="B153" s="578"/>
      <c r="C153" s="484"/>
      <c r="D153" s="447" t="s">
        <v>333</v>
      </c>
      <c r="E153" s="102"/>
      <c r="F153" s="20">
        <v>45887</v>
      </c>
      <c r="G153" s="447" t="s">
        <v>378</v>
      </c>
      <c r="H153" s="447"/>
      <c r="I153" s="18"/>
      <c r="J153" s="447"/>
      <c r="K153" s="447"/>
      <c r="L153" s="18"/>
      <c r="M153" s="447"/>
      <c r="N153" s="447"/>
      <c r="O153" s="18"/>
      <c r="P153" s="447"/>
      <c r="Q153" s="18"/>
      <c r="R153" s="447"/>
      <c r="S153" s="447"/>
      <c r="T153" s="447"/>
      <c r="U153" s="447"/>
      <c r="V153" s="24" t="s">
        <v>1016</v>
      </c>
    </row>
    <row r="154" ht="47.25" customHeight="1">
      <c r="A154" s="17">
        <v>45870</v>
      </c>
      <c r="B154" s="579"/>
      <c r="C154" s="485"/>
      <c r="D154" s="447" t="s">
        <v>333</v>
      </c>
      <c r="E154" s="102"/>
      <c r="F154" s="20">
        <v>45891</v>
      </c>
      <c r="G154" s="447">
        <v>2025</v>
      </c>
      <c r="H154" s="447"/>
      <c r="I154" s="18"/>
      <c r="J154" s="447"/>
      <c r="K154" s="447"/>
      <c r="L154" s="18"/>
      <c r="M154" s="447"/>
      <c r="N154" s="447"/>
      <c r="O154" s="18"/>
      <c r="P154" s="447"/>
      <c r="Q154" s="18"/>
      <c r="R154" s="447"/>
      <c r="S154" s="447"/>
      <c r="T154" s="447"/>
      <c r="U154" s="447"/>
      <c r="V154" s="24" t="s">
        <v>352</v>
      </c>
    </row>
    <row r="155" ht="27" customHeight="1">
      <c r="A155" s="17">
        <v>45689</v>
      </c>
      <c r="B155" s="459" t="s">
        <v>217</v>
      </c>
      <c r="C155" s="459" t="s">
        <v>377</v>
      </c>
      <c r="D155" s="447" t="s">
        <v>333</v>
      </c>
      <c r="E155" s="102"/>
      <c r="F155" s="20">
        <v>45701</v>
      </c>
      <c r="G155" s="447" t="s">
        <v>373</v>
      </c>
      <c r="H155" s="447"/>
      <c r="I155" s="18"/>
      <c r="J155" s="447"/>
      <c r="K155" s="447"/>
      <c r="L155" s="18"/>
      <c r="M155" s="20"/>
      <c r="N155" s="447"/>
      <c r="O155" s="18"/>
      <c r="P155" s="447"/>
      <c r="Q155" s="18"/>
      <c r="R155" s="447"/>
      <c r="S155" s="447"/>
      <c r="T155" s="20"/>
      <c r="U155" s="447"/>
      <c r="V155" s="24" t="s">
        <v>393</v>
      </c>
    </row>
    <row r="156" ht="33.75" customHeight="1">
      <c r="A156" s="29">
        <v>45717</v>
      </c>
      <c r="B156" s="498"/>
      <c r="C156" s="487"/>
      <c r="D156" s="447" t="s">
        <v>333</v>
      </c>
      <c r="E156" s="102"/>
      <c r="F156" s="20">
        <v>45744</v>
      </c>
      <c r="G156" s="447" t="s">
        <v>378</v>
      </c>
      <c r="H156" s="447"/>
      <c r="I156" s="18"/>
      <c r="J156" s="447"/>
      <c r="K156" s="447"/>
      <c r="L156" s="18"/>
      <c r="M156" s="20"/>
      <c r="N156" s="447"/>
      <c r="O156" s="18"/>
      <c r="P156" s="447"/>
      <c r="Q156" s="18"/>
      <c r="R156" s="447"/>
      <c r="S156" s="447"/>
      <c r="T156" s="20"/>
      <c r="U156" s="447"/>
      <c r="V156" s="24" t="s">
        <v>379</v>
      </c>
    </row>
    <row r="157" ht="33.75" customHeight="1">
      <c r="A157" s="29">
        <v>45717</v>
      </c>
      <c r="B157" s="498"/>
      <c r="C157" s="486" t="s">
        <v>529</v>
      </c>
      <c r="D157" s="447" t="s">
        <v>297</v>
      </c>
      <c r="E157" s="102"/>
      <c r="F157" s="20" t="s">
        <v>834</v>
      </c>
      <c r="G157" s="447" t="s">
        <v>345</v>
      </c>
      <c r="H157" s="447"/>
      <c r="I157" s="18"/>
      <c r="J157" s="447"/>
      <c r="K157" s="447"/>
      <c r="L157" s="18"/>
      <c r="M157" s="20"/>
      <c r="N157" s="447"/>
      <c r="O157" s="18"/>
      <c r="P157" s="447"/>
      <c r="Q157" s="18"/>
      <c r="R157" s="447"/>
      <c r="S157" s="447"/>
      <c r="T157" s="20" t="s">
        <v>937</v>
      </c>
      <c r="U157" s="447" t="s">
        <v>868</v>
      </c>
      <c r="V157" s="24" t="s">
        <v>634</v>
      </c>
    </row>
    <row r="158" ht="33.75" customHeight="1">
      <c r="A158" s="29">
        <v>45809</v>
      </c>
      <c r="B158" s="498"/>
      <c r="C158" s="498"/>
      <c r="D158" s="447" t="s">
        <v>297</v>
      </c>
      <c r="E158" s="102"/>
      <c r="F158" s="20" t="s">
        <v>848</v>
      </c>
      <c r="G158" s="447" t="s">
        <v>345</v>
      </c>
      <c r="H158" s="447"/>
      <c r="I158" s="18"/>
      <c r="J158" s="447"/>
      <c r="K158" s="447"/>
      <c r="L158" s="18"/>
      <c r="M158" s="20"/>
      <c r="N158" s="447"/>
      <c r="O158" s="18"/>
      <c r="P158" s="447"/>
      <c r="Q158" s="18"/>
      <c r="R158" s="447"/>
      <c r="S158" s="447"/>
      <c r="T158" s="20" t="s">
        <v>922</v>
      </c>
      <c r="U158" s="447" t="s">
        <v>540</v>
      </c>
      <c r="V158" s="24" t="s">
        <v>921</v>
      </c>
    </row>
    <row r="159" ht="33.75" customHeight="1">
      <c r="A159" s="29">
        <v>45839</v>
      </c>
      <c r="B159" s="484"/>
      <c r="C159" s="498"/>
      <c r="D159" s="447" t="s">
        <v>297</v>
      </c>
      <c r="E159" s="102"/>
      <c r="F159" s="20" t="s">
        <v>1135</v>
      </c>
      <c r="G159" s="447" t="s">
        <v>345</v>
      </c>
      <c r="H159" s="447"/>
      <c r="I159" s="18"/>
      <c r="J159" s="447"/>
      <c r="K159" s="447"/>
      <c r="L159" s="18"/>
      <c r="M159" s="20"/>
      <c r="N159" s="447"/>
      <c r="O159" s="18"/>
      <c r="P159" s="447"/>
      <c r="Q159" s="18"/>
      <c r="R159" s="447"/>
      <c r="S159" s="447"/>
      <c r="T159" s="20" t="s">
        <v>1136</v>
      </c>
      <c r="U159" s="447" t="s">
        <v>1137</v>
      </c>
      <c r="V159" s="24" t="s">
        <v>1083</v>
      </c>
    </row>
    <row r="160" ht="33.75" customHeight="1">
      <c r="A160" s="29">
        <v>45901</v>
      </c>
      <c r="B160" s="485"/>
      <c r="C160" s="487"/>
      <c r="D160" s="447" t="s">
        <v>297</v>
      </c>
      <c r="E160" s="102"/>
      <c r="F160" s="20">
        <v>45931</v>
      </c>
      <c r="G160" s="447" t="s">
        <v>345</v>
      </c>
      <c r="H160" s="447"/>
      <c r="I160" s="18"/>
      <c r="J160" s="447"/>
      <c r="K160" s="447"/>
      <c r="L160" s="18"/>
      <c r="M160" s="20"/>
      <c r="N160" s="447"/>
      <c r="O160" s="18"/>
      <c r="P160" s="447"/>
      <c r="Q160" s="18"/>
      <c r="R160" s="447"/>
      <c r="S160" s="447"/>
      <c r="T160" s="20"/>
      <c r="U160" s="447"/>
      <c r="V160" s="24" t="s">
        <v>1100</v>
      </c>
    </row>
    <row r="161" ht="34.5" customHeight="1">
      <c r="A161" s="29">
        <v>45689</v>
      </c>
      <c r="B161" s="459" t="s">
        <v>218</v>
      </c>
      <c r="C161" s="447" t="s">
        <v>357</v>
      </c>
      <c r="D161" s="447" t="s">
        <v>333</v>
      </c>
      <c r="E161" s="102"/>
      <c r="F161" s="20"/>
      <c r="G161" s="447">
        <v>2024</v>
      </c>
      <c r="H161" s="447"/>
      <c r="I161" s="18"/>
      <c r="J161" s="100"/>
      <c r="K161" s="447"/>
      <c r="L161" s="18"/>
      <c r="M161" s="447"/>
      <c r="N161" s="100"/>
      <c r="O161" s="18"/>
      <c r="P161" s="100"/>
      <c r="Q161" s="18"/>
      <c r="R161" s="100"/>
      <c r="S161" s="100"/>
      <c r="T161" s="447"/>
      <c r="U161" s="447"/>
      <c r="V161" s="24" t="s">
        <v>358</v>
      </c>
    </row>
    <row r="162" ht="50.25" customHeight="1">
      <c r="A162" s="29">
        <v>45717</v>
      </c>
      <c r="B162" s="498"/>
      <c r="C162" s="440" t="s">
        <v>529</v>
      </c>
      <c r="D162" s="447" t="s">
        <v>297</v>
      </c>
      <c r="E162" s="102"/>
      <c r="F162" s="20" t="s">
        <v>943</v>
      </c>
      <c r="G162" s="447">
        <v>2024</v>
      </c>
      <c r="H162" s="447"/>
      <c r="I162" s="18"/>
      <c r="J162" s="100"/>
      <c r="K162" s="447"/>
      <c r="L162" s="18"/>
      <c r="M162" s="447"/>
      <c r="N162" s="100"/>
      <c r="O162" s="18"/>
      <c r="P162" s="100"/>
      <c r="Q162" s="18"/>
      <c r="R162" s="100"/>
      <c r="S162" s="100"/>
      <c r="T162" s="447" t="s">
        <v>952</v>
      </c>
      <c r="U162" s="447" t="s">
        <v>856</v>
      </c>
      <c r="V162" s="24" t="s">
        <v>640</v>
      </c>
    </row>
    <row r="163" ht="47.25" customHeight="1">
      <c r="A163" s="29">
        <v>45748</v>
      </c>
      <c r="B163" s="498"/>
      <c r="C163" s="440" t="s">
        <v>386</v>
      </c>
      <c r="D163" s="447" t="s">
        <v>333</v>
      </c>
      <c r="E163" s="102"/>
      <c r="F163" s="20">
        <v>45758</v>
      </c>
      <c r="G163" s="447" t="s">
        <v>517</v>
      </c>
      <c r="H163" s="447"/>
      <c r="I163" s="18"/>
      <c r="J163" s="100"/>
      <c r="K163" s="447"/>
      <c r="L163" s="18"/>
      <c r="M163" s="447"/>
      <c r="N163" s="100"/>
      <c r="O163" s="18"/>
      <c r="P163" s="100"/>
      <c r="Q163" s="18"/>
      <c r="R163" s="100"/>
      <c r="S163" s="100"/>
      <c r="T163" s="447"/>
      <c r="U163" s="447"/>
      <c r="V163" s="24" t="s">
        <v>518</v>
      </c>
    </row>
    <row r="164" ht="31.5" customHeight="1">
      <c r="A164" s="29">
        <v>45778</v>
      </c>
      <c r="B164" s="498"/>
      <c r="C164" s="440" t="s">
        <v>275</v>
      </c>
      <c r="D164" s="447" t="s">
        <v>333</v>
      </c>
      <c r="E164" s="102"/>
      <c r="F164" s="20"/>
      <c r="G164" s="447" t="s">
        <v>517</v>
      </c>
      <c r="H164" s="447"/>
      <c r="I164" s="18"/>
      <c r="J164" s="100"/>
      <c r="K164" s="447"/>
      <c r="L164" s="18"/>
      <c r="M164" s="447"/>
      <c r="N164" s="100"/>
      <c r="O164" s="18"/>
      <c r="P164" s="100"/>
      <c r="Q164" s="18"/>
      <c r="R164" s="100"/>
      <c r="S164" s="100"/>
      <c r="T164" s="447"/>
      <c r="U164" s="447"/>
      <c r="V164" s="24" t="s">
        <v>702</v>
      </c>
    </row>
    <row r="165" ht="31.5" customHeight="1">
      <c r="A165" s="29">
        <v>45809</v>
      </c>
      <c r="B165" s="498"/>
      <c r="C165" s="440" t="s">
        <v>529</v>
      </c>
      <c r="D165" s="447" t="s">
        <v>297</v>
      </c>
      <c r="E165" s="102"/>
      <c r="F165" s="20" t="s">
        <v>943</v>
      </c>
      <c r="G165" s="447">
        <v>2024</v>
      </c>
      <c r="H165" s="447"/>
      <c r="I165" s="18"/>
      <c r="J165" s="100"/>
      <c r="K165" s="447"/>
      <c r="L165" s="18"/>
      <c r="M165" s="447"/>
      <c r="N165" s="100"/>
      <c r="O165" s="18"/>
      <c r="P165" s="100"/>
      <c r="Q165" s="18"/>
      <c r="R165" s="100"/>
      <c r="S165" s="100"/>
      <c r="T165" s="447" t="s">
        <v>951</v>
      </c>
      <c r="U165" s="447" t="s">
        <v>540</v>
      </c>
      <c r="V165" s="24" t="s">
        <v>641</v>
      </c>
    </row>
    <row r="166" ht="31.5" customHeight="1">
      <c r="A166" s="29">
        <v>45870</v>
      </c>
      <c r="B166" s="498"/>
      <c r="C166" s="486" t="s">
        <v>386</v>
      </c>
      <c r="D166" s="447" t="s">
        <v>333</v>
      </c>
      <c r="E166" s="102"/>
      <c r="F166" s="20">
        <v>45886</v>
      </c>
      <c r="G166" s="447" t="s">
        <v>373</v>
      </c>
      <c r="H166" s="447"/>
      <c r="I166" s="18"/>
      <c r="J166" s="100"/>
      <c r="K166" s="447"/>
      <c r="L166" s="18"/>
      <c r="M166" s="447"/>
      <c r="N166" s="100"/>
      <c r="O166" s="18"/>
      <c r="P166" s="100"/>
      <c r="Q166" s="18"/>
      <c r="R166" s="100"/>
      <c r="S166" s="100"/>
      <c r="T166" s="447"/>
      <c r="U166" s="447"/>
      <c r="V166" s="24" t="s">
        <v>1012</v>
      </c>
    </row>
    <row r="167" ht="45" customHeight="1">
      <c r="A167" s="29">
        <v>45870</v>
      </c>
      <c r="B167" s="498"/>
      <c r="C167" s="487"/>
      <c r="D167" s="447" t="s">
        <v>333</v>
      </c>
      <c r="E167" s="102"/>
      <c r="F167" s="20">
        <v>45877</v>
      </c>
      <c r="G167" s="447" t="s">
        <v>373</v>
      </c>
      <c r="H167" s="447"/>
      <c r="I167" s="18"/>
      <c r="J167" s="100"/>
      <c r="K167" s="447"/>
      <c r="L167" s="18"/>
      <c r="M167" s="447"/>
      <c r="N167" s="100"/>
      <c r="O167" s="18"/>
      <c r="P167" s="100"/>
      <c r="Q167" s="18"/>
      <c r="R167" s="100"/>
      <c r="S167" s="100"/>
      <c r="T167" s="447"/>
      <c r="U167" s="447"/>
      <c r="V167" s="24" t="s">
        <v>1016</v>
      </c>
    </row>
    <row r="168" ht="34.5" customHeight="1">
      <c r="A168" s="29">
        <v>45901</v>
      </c>
      <c r="B168" s="498"/>
      <c r="C168" s="440" t="s">
        <v>275</v>
      </c>
      <c r="D168" s="447" t="s">
        <v>333</v>
      </c>
      <c r="E168" s="102"/>
      <c r="F168" s="20" t="s">
        <v>1057</v>
      </c>
      <c r="G168" s="447" t="s">
        <v>517</v>
      </c>
      <c r="H168" s="447"/>
      <c r="I168" s="18"/>
      <c r="J168" s="100"/>
      <c r="K168" s="447"/>
      <c r="L168" s="18"/>
      <c r="M168" s="447"/>
      <c r="N168" s="100"/>
      <c r="O168" s="18"/>
      <c r="P168" s="100"/>
      <c r="Q168" s="18"/>
      <c r="R168" s="100"/>
      <c r="S168" s="100"/>
      <c r="T168" s="447"/>
      <c r="U168" s="447"/>
      <c r="V168" s="24" t="s">
        <v>1060</v>
      </c>
    </row>
    <row r="169" ht="49.5" customHeight="1">
      <c r="A169" s="29">
        <v>45901</v>
      </c>
      <c r="B169" s="487"/>
      <c r="C169" s="439" t="s">
        <v>386</v>
      </c>
      <c r="D169" s="447" t="s">
        <v>333</v>
      </c>
      <c r="E169" s="102"/>
      <c r="F169" s="20">
        <v>45921</v>
      </c>
      <c r="G169" s="447">
        <v>2025</v>
      </c>
      <c r="H169" s="447"/>
      <c r="I169" s="18"/>
      <c r="J169" s="100"/>
      <c r="K169" s="447"/>
      <c r="L169" s="18"/>
      <c r="M169" s="447"/>
      <c r="N169" s="100"/>
      <c r="O169" s="18"/>
      <c r="P169" s="100"/>
      <c r="Q169" s="18"/>
      <c r="R169" s="100"/>
      <c r="S169" s="100"/>
      <c r="T169" s="447"/>
      <c r="U169" s="447"/>
      <c r="V169" s="24" t="s">
        <v>1064</v>
      </c>
    </row>
    <row r="170" ht="51" customHeight="1">
      <c r="A170" s="53">
        <v>45778</v>
      </c>
      <c r="B170" s="459" t="s">
        <v>117</v>
      </c>
      <c r="C170" s="433" t="s">
        <v>654</v>
      </c>
      <c r="D170" s="447" t="s">
        <v>333</v>
      </c>
      <c r="E170" s="102"/>
      <c r="F170" s="20">
        <v>45798</v>
      </c>
      <c r="G170" s="447">
        <v>2025</v>
      </c>
      <c r="H170" s="447"/>
      <c r="I170" s="18"/>
      <c r="J170" s="447"/>
      <c r="K170" s="447"/>
      <c r="L170" s="18"/>
      <c r="M170" s="447"/>
      <c r="N170" s="447"/>
      <c r="O170" s="18"/>
      <c r="P170" s="447"/>
      <c r="Q170" s="18"/>
      <c r="R170" s="447"/>
      <c r="S170" s="447"/>
      <c r="T170" s="447"/>
      <c r="U170" s="447"/>
      <c r="V170" s="24" t="s">
        <v>653</v>
      </c>
    </row>
    <row r="171" ht="33" customHeight="1">
      <c r="A171" s="53">
        <v>45809</v>
      </c>
      <c r="B171" s="498"/>
      <c r="C171" s="523" t="s">
        <v>635</v>
      </c>
      <c r="D171" s="447" t="s">
        <v>297</v>
      </c>
      <c r="E171" s="102"/>
      <c r="F171" s="20" t="s">
        <v>943</v>
      </c>
      <c r="G171" s="447">
        <v>2024</v>
      </c>
      <c r="H171" s="447"/>
      <c r="I171" s="18"/>
      <c r="J171" s="447"/>
      <c r="K171" s="447"/>
      <c r="L171" s="18"/>
      <c r="M171" s="447"/>
      <c r="N171" s="447"/>
      <c r="O171" s="18"/>
      <c r="P171" s="447"/>
      <c r="Q171" s="18"/>
      <c r="R171" s="447"/>
      <c r="S171" s="447"/>
      <c r="T171" s="447" t="s">
        <v>945</v>
      </c>
      <c r="U171" s="447" t="s">
        <v>540</v>
      </c>
      <c r="V171" s="24" t="s">
        <v>944</v>
      </c>
    </row>
    <row r="172" ht="31.5" customHeight="1">
      <c r="A172" s="53">
        <v>45809</v>
      </c>
      <c r="B172" s="498"/>
      <c r="C172" s="523"/>
      <c r="D172" s="447" t="s">
        <v>297</v>
      </c>
      <c r="E172" s="102"/>
      <c r="F172" s="20" t="s">
        <v>943</v>
      </c>
      <c r="G172" s="447">
        <v>2024</v>
      </c>
      <c r="H172" s="447"/>
      <c r="I172" s="18"/>
      <c r="J172" s="447"/>
      <c r="K172" s="447"/>
      <c r="L172" s="18"/>
      <c r="M172" s="447"/>
      <c r="N172" s="447"/>
      <c r="O172" s="18"/>
      <c r="P172" s="447"/>
      <c r="Q172" s="18"/>
      <c r="R172" s="447"/>
      <c r="S172" s="447"/>
      <c r="T172" s="447" t="s">
        <v>946</v>
      </c>
      <c r="U172" s="447" t="s">
        <v>540</v>
      </c>
      <c r="V172" s="24" t="s">
        <v>641</v>
      </c>
    </row>
    <row r="173" ht="31.5" customHeight="1">
      <c r="A173" s="53">
        <v>45870</v>
      </c>
      <c r="B173" s="498"/>
      <c r="C173" s="447" t="s">
        <v>1017</v>
      </c>
      <c r="D173" s="447" t="s">
        <v>333</v>
      </c>
      <c r="E173" s="102"/>
      <c r="F173" s="20">
        <v>45883</v>
      </c>
      <c r="G173" s="447" t="s">
        <v>373</v>
      </c>
      <c r="H173" s="447"/>
      <c r="I173" s="18"/>
      <c r="J173" s="447"/>
      <c r="K173" s="447"/>
      <c r="L173" s="18"/>
      <c r="M173" s="447"/>
      <c r="N173" s="447"/>
      <c r="O173" s="18"/>
      <c r="P173" s="447"/>
      <c r="Q173" s="18"/>
      <c r="R173" s="447"/>
      <c r="S173" s="447"/>
      <c r="T173" s="447"/>
      <c r="U173" s="447"/>
      <c r="V173" s="24" t="s">
        <v>1012</v>
      </c>
    </row>
    <row r="174" ht="33" customHeight="1">
      <c r="A174" s="53">
        <v>45870</v>
      </c>
      <c r="B174" s="498"/>
      <c r="C174" s="523" t="s">
        <v>1018</v>
      </c>
      <c r="D174" s="447" t="s">
        <v>333</v>
      </c>
      <c r="E174" s="102"/>
      <c r="F174" s="20">
        <v>45880</v>
      </c>
      <c r="G174" s="447" t="s">
        <v>373</v>
      </c>
      <c r="H174" s="447"/>
      <c r="I174" s="18"/>
      <c r="J174" s="447"/>
      <c r="K174" s="447"/>
      <c r="L174" s="18"/>
      <c r="M174" s="447"/>
      <c r="N174" s="447"/>
      <c r="O174" s="18"/>
      <c r="P174" s="447"/>
      <c r="Q174" s="18"/>
      <c r="R174" s="447"/>
      <c r="S174" s="447"/>
      <c r="T174" s="447"/>
      <c r="U174" s="447"/>
      <c r="V174" s="24" t="s">
        <v>1012</v>
      </c>
    </row>
    <row r="175" ht="31.5" customHeight="1">
      <c r="A175" s="53">
        <v>45870</v>
      </c>
      <c r="B175" s="498"/>
      <c r="C175" s="523"/>
      <c r="D175" s="447" t="s">
        <v>333</v>
      </c>
      <c r="E175" s="102"/>
      <c r="F175" s="20">
        <v>45884</v>
      </c>
      <c r="G175" s="447">
        <v>2025</v>
      </c>
      <c r="H175" s="447"/>
      <c r="I175" s="18"/>
      <c r="J175" s="447"/>
      <c r="K175" s="447"/>
      <c r="L175" s="18"/>
      <c r="M175" s="447"/>
      <c r="N175" s="447"/>
      <c r="O175" s="18"/>
      <c r="P175" s="447"/>
      <c r="Q175" s="18"/>
      <c r="R175" s="447"/>
      <c r="S175" s="447"/>
      <c r="T175" s="447"/>
      <c r="U175" s="447"/>
      <c r="V175" s="24" t="s">
        <v>393</v>
      </c>
    </row>
    <row r="176" ht="78" customHeight="1">
      <c r="A176" s="53">
        <v>45870</v>
      </c>
      <c r="B176" s="498"/>
      <c r="C176" s="523"/>
      <c r="D176" s="447" t="s">
        <v>333</v>
      </c>
      <c r="E176" s="102"/>
      <c r="F176" s="20">
        <v>45884</v>
      </c>
      <c r="G176" s="447" t="s">
        <v>373</v>
      </c>
      <c r="H176" s="447"/>
      <c r="I176" s="18"/>
      <c r="J176" s="447"/>
      <c r="K176" s="447"/>
      <c r="L176" s="18"/>
      <c r="M176" s="447"/>
      <c r="N176" s="447"/>
      <c r="O176" s="18"/>
      <c r="P176" s="447"/>
      <c r="Q176" s="18"/>
      <c r="R176" s="447"/>
      <c r="S176" s="447"/>
      <c r="T176" s="447"/>
      <c r="U176" s="447"/>
      <c r="V176" s="24" t="s">
        <v>1016</v>
      </c>
    </row>
    <row r="177" ht="63" customHeight="1">
      <c r="A177" s="17"/>
      <c r="B177" s="433" t="s">
        <v>219</v>
      </c>
      <c r="C177" s="447"/>
      <c r="D177" s="447"/>
      <c r="E177" s="102"/>
      <c r="F177" s="20"/>
      <c r="G177" s="20"/>
      <c r="H177" s="20"/>
      <c r="I177" s="18"/>
      <c r="J177" s="20"/>
      <c r="K177" s="447"/>
      <c r="L177" s="18"/>
      <c r="M177" s="447"/>
      <c r="N177" s="447"/>
      <c r="O177" s="18"/>
      <c r="P177" s="447"/>
      <c r="Q177" s="18"/>
      <c r="R177" s="447"/>
      <c r="S177" s="447"/>
      <c r="T177" s="447"/>
      <c r="U177" s="447"/>
      <c r="V177" s="24"/>
    </row>
    <row r="178" ht="47.25" customHeight="1">
      <c r="A178" s="53">
        <v>45717</v>
      </c>
      <c r="B178" s="459" t="s">
        <v>220</v>
      </c>
      <c r="C178" s="486" t="s">
        <v>529</v>
      </c>
      <c r="D178" s="20" t="s">
        <v>297</v>
      </c>
      <c r="E178" s="102"/>
      <c r="F178" s="20" t="s">
        <v>929</v>
      </c>
      <c r="G178" s="21" t="s">
        <v>345</v>
      </c>
      <c r="H178" s="230"/>
      <c r="I178" s="18"/>
      <c r="J178" s="230"/>
      <c r="K178" s="447"/>
      <c r="L178" s="18"/>
      <c r="M178" s="20"/>
      <c r="N178" s="21"/>
      <c r="O178" s="18"/>
      <c r="P178" s="447"/>
      <c r="Q178" s="18"/>
      <c r="R178" s="447"/>
      <c r="S178" s="447"/>
      <c r="T178" s="447" t="s">
        <v>931</v>
      </c>
      <c r="U178" s="447" t="s">
        <v>932</v>
      </c>
      <c r="V178" s="135" t="s">
        <v>634</v>
      </c>
    </row>
    <row r="179" ht="32.25" customHeight="1">
      <c r="A179" s="53">
        <v>45809</v>
      </c>
      <c r="B179" s="498"/>
      <c r="C179" s="498"/>
      <c r="D179" s="20" t="s">
        <v>297</v>
      </c>
      <c r="E179" s="102"/>
      <c r="F179" s="20" t="s">
        <v>848</v>
      </c>
      <c r="G179" s="21" t="s">
        <v>345</v>
      </c>
      <c r="H179" s="230"/>
      <c r="I179" s="18"/>
      <c r="J179" s="230"/>
      <c r="K179" s="447"/>
      <c r="L179" s="18"/>
      <c r="M179" s="20"/>
      <c r="N179" s="21"/>
      <c r="O179" s="18"/>
      <c r="P179" s="447"/>
      <c r="Q179" s="18"/>
      <c r="R179" s="447"/>
      <c r="S179" s="447"/>
      <c r="T179" s="447" t="s">
        <v>923</v>
      </c>
      <c r="U179" s="447" t="s">
        <v>540</v>
      </c>
      <c r="V179" s="135" t="s">
        <v>921</v>
      </c>
    </row>
    <row r="180" ht="32.25" customHeight="1">
      <c r="A180" s="53">
        <v>45839</v>
      </c>
      <c r="B180" s="498"/>
      <c r="C180" s="485"/>
      <c r="D180" s="20" t="s">
        <v>297</v>
      </c>
      <c r="E180" s="102"/>
      <c r="F180" s="20" t="s">
        <v>1006</v>
      </c>
      <c r="G180" s="21" t="s">
        <v>345</v>
      </c>
      <c r="H180" s="230"/>
      <c r="I180" s="18"/>
      <c r="J180" s="230"/>
      <c r="K180" s="447"/>
      <c r="L180" s="18"/>
      <c r="M180" s="20"/>
      <c r="N180" s="21"/>
      <c r="O180" s="18"/>
      <c r="P180" s="447"/>
      <c r="Q180" s="18"/>
      <c r="R180" s="447"/>
      <c r="S180" s="447"/>
      <c r="T180" s="23" t="s">
        <v>1285</v>
      </c>
      <c r="U180" s="419" t="s">
        <v>540</v>
      </c>
      <c r="V180" s="135" t="s">
        <v>1083</v>
      </c>
    </row>
    <row r="181" ht="38.25" customHeight="1">
      <c r="A181" s="53">
        <v>45870</v>
      </c>
      <c r="B181" s="487"/>
      <c r="C181" s="439" t="s">
        <v>1019</v>
      </c>
      <c r="D181" s="20" t="s">
        <v>333</v>
      </c>
      <c r="E181" s="102"/>
      <c r="F181" s="20">
        <v>45880</v>
      </c>
      <c r="G181" s="21" t="s">
        <v>373</v>
      </c>
      <c r="H181" s="230"/>
      <c r="I181" s="18"/>
      <c r="J181" s="230"/>
      <c r="K181" s="447"/>
      <c r="L181" s="18"/>
      <c r="M181" s="20"/>
      <c r="N181" s="21"/>
      <c r="O181" s="18"/>
      <c r="P181" s="447"/>
      <c r="Q181" s="18"/>
      <c r="R181" s="447"/>
      <c r="S181" s="447"/>
      <c r="T181" s="155"/>
      <c r="U181" s="155"/>
      <c r="V181" s="135" t="s">
        <v>1012</v>
      </c>
    </row>
    <row r="182" ht="33" customHeight="1">
      <c r="A182" s="53">
        <v>45809</v>
      </c>
      <c r="B182" s="459" t="s">
        <v>221</v>
      </c>
      <c r="C182" s="459" t="s">
        <v>529</v>
      </c>
      <c r="D182" s="447" t="s">
        <v>297</v>
      </c>
      <c r="E182" s="102"/>
      <c r="F182" s="20" t="s">
        <v>848</v>
      </c>
      <c r="G182" s="451" t="s">
        <v>345</v>
      </c>
      <c r="H182" s="447"/>
      <c r="I182" s="18"/>
      <c r="J182" s="447"/>
      <c r="K182" s="447"/>
      <c r="L182" s="18"/>
      <c r="M182" s="447"/>
      <c r="N182" s="447"/>
      <c r="O182" s="18"/>
      <c r="P182" s="447"/>
      <c r="Q182" s="18"/>
      <c r="R182" s="447"/>
      <c r="S182" s="447"/>
      <c r="T182" s="389" t="s">
        <v>924</v>
      </c>
      <c r="U182" s="389" t="s">
        <v>925</v>
      </c>
      <c r="V182" s="24"/>
    </row>
    <row r="183" ht="31.5" customHeight="1">
      <c r="A183" s="53">
        <v>45809</v>
      </c>
      <c r="B183" s="487"/>
      <c r="C183" s="487"/>
      <c r="D183" s="447" t="s">
        <v>297</v>
      </c>
      <c r="E183" s="102"/>
      <c r="F183" s="20" t="s">
        <v>929</v>
      </c>
      <c r="G183" s="451" t="s">
        <v>345</v>
      </c>
      <c r="H183" s="447"/>
      <c r="I183" s="18"/>
      <c r="J183" s="447"/>
      <c r="K183" s="447"/>
      <c r="L183" s="18"/>
      <c r="M183" s="447"/>
      <c r="N183" s="447"/>
      <c r="O183" s="18"/>
      <c r="P183" s="447"/>
      <c r="Q183" s="18"/>
      <c r="R183" s="447"/>
      <c r="S183" s="447"/>
      <c r="T183" s="156" t="s">
        <v>939</v>
      </c>
      <c r="U183" s="447" t="s">
        <v>932</v>
      </c>
      <c r="V183" s="135" t="s">
        <v>634</v>
      </c>
    </row>
    <row r="184" ht="51.75" customHeight="1">
      <c r="A184" s="53">
        <v>45658</v>
      </c>
      <c r="B184" s="459" t="s">
        <v>222</v>
      </c>
      <c r="C184" s="459" t="s">
        <v>332</v>
      </c>
      <c r="D184" s="447" t="s">
        <v>316</v>
      </c>
      <c r="E184" s="102">
        <v>1</v>
      </c>
      <c r="F184" s="20">
        <v>45688</v>
      </c>
      <c r="G184" s="18">
        <v>2023</v>
      </c>
      <c r="H184" s="100"/>
      <c r="I184" s="18"/>
      <c r="J184" s="100"/>
      <c r="K184" s="20">
        <v>45688</v>
      </c>
      <c r="L184" s="18">
        <v>1</v>
      </c>
      <c r="M184" s="21" t="s">
        <v>336</v>
      </c>
      <c r="N184" s="447" t="s">
        <v>491</v>
      </c>
      <c r="O184" s="18">
        <v>1</v>
      </c>
      <c r="P184" s="100"/>
      <c r="Q184" s="18"/>
      <c r="R184" s="100"/>
      <c r="S184" s="148" t="s">
        <v>492</v>
      </c>
      <c r="T184" s="447"/>
      <c r="U184" s="447" t="s">
        <v>337</v>
      </c>
      <c r="V184" s="24" t="s">
        <v>490</v>
      </c>
    </row>
    <row r="185" ht="32.25" customHeight="1">
      <c r="A185" s="53">
        <v>45689</v>
      </c>
      <c r="B185" s="578"/>
      <c r="C185" s="487"/>
      <c r="D185" s="447" t="s">
        <v>333</v>
      </c>
      <c r="E185" s="102"/>
      <c r="F185" s="20">
        <v>45701</v>
      </c>
      <c r="G185" s="18">
        <v>2024</v>
      </c>
      <c r="H185" s="100"/>
      <c r="I185" s="18"/>
      <c r="J185" s="100"/>
      <c r="K185" s="100"/>
      <c r="L185" s="18"/>
      <c r="M185" s="262"/>
      <c r="N185" s="100"/>
      <c r="O185" s="18"/>
      <c r="P185" s="100"/>
      <c r="Q185" s="18"/>
      <c r="R185" s="100"/>
      <c r="S185" s="100"/>
      <c r="T185" s="447"/>
      <c r="U185" s="447"/>
      <c r="V185" s="24" t="s">
        <v>334</v>
      </c>
    </row>
    <row r="186" ht="48.75" customHeight="1">
      <c r="A186" s="53">
        <v>45689</v>
      </c>
      <c r="B186" s="578"/>
      <c r="C186" s="431" t="s">
        <v>493</v>
      </c>
      <c r="D186" s="447" t="s">
        <v>333</v>
      </c>
      <c r="E186" s="102"/>
      <c r="F186" s="20">
        <v>45701</v>
      </c>
      <c r="G186" s="18">
        <v>2024</v>
      </c>
      <c r="H186" s="100"/>
      <c r="I186" s="18"/>
      <c r="J186" s="100"/>
      <c r="K186" s="100"/>
      <c r="L186" s="18"/>
      <c r="M186" s="262"/>
      <c r="N186" s="100"/>
      <c r="O186" s="18"/>
      <c r="P186" s="100"/>
      <c r="Q186" s="18"/>
      <c r="R186" s="100"/>
      <c r="S186" s="100"/>
      <c r="T186" s="447"/>
      <c r="U186" s="447"/>
      <c r="V186" s="24" t="s">
        <v>334</v>
      </c>
    </row>
    <row r="187" ht="49.5" customHeight="1">
      <c r="A187" s="53">
        <v>45717</v>
      </c>
      <c r="B187" s="578"/>
      <c r="C187" s="440" t="s">
        <v>332</v>
      </c>
      <c r="D187" s="447" t="s">
        <v>333</v>
      </c>
      <c r="E187" s="102"/>
      <c r="F187" s="20">
        <v>45737</v>
      </c>
      <c r="G187" s="18">
        <v>2025</v>
      </c>
      <c r="H187" s="100"/>
      <c r="I187" s="18"/>
      <c r="J187" s="100"/>
      <c r="K187" s="100"/>
      <c r="L187" s="18"/>
      <c r="M187" s="262"/>
      <c r="N187" s="100"/>
      <c r="O187" s="18"/>
      <c r="P187" s="100"/>
      <c r="Q187" s="18"/>
      <c r="R187" s="100"/>
      <c r="S187" s="100"/>
      <c r="T187" s="447"/>
      <c r="U187" s="447"/>
      <c r="V187" s="24" t="s">
        <v>393</v>
      </c>
    </row>
    <row r="188" ht="49.5" customHeight="1">
      <c r="A188" s="53">
        <v>45748</v>
      </c>
      <c r="B188" s="578"/>
      <c r="C188" s="486" t="s">
        <v>635</v>
      </c>
      <c r="D188" s="447" t="s">
        <v>297</v>
      </c>
      <c r="E188" s="102"/>
      <c r="F188" s="20" t="s">
        <v>912</v>
      </c>
      <c r="G188" s="18" t="s">
        <v>345</v>
      </c>
      <c r="H188" s="100"/>
      <c r="I188" s="18"/>
      <c r="J188" s="100"/>
      <c r="K188" s="100"/>
      <c r="L188" s="18"/>
      <c r="M188" s="262"/>
      <c r="N188" s="100"/>
      <c r="O188" s="18"/>
      <c r="P188" s="100"/>
      <c r="Q188" s="18"/>
      <c r="R188" s="100"/>
      <c r="S188" s="100"/>
      <c r="T188" s="389" t="s">
        <v>914</v>
      </c>
      <c r="U188" s="389" t="s">
        <v>916</v>
      </c>
      <c r="V188" s="24"/>
    </row>
    <row r="189" ht="49.5" customHeight="1">
      <c r="A189" s="53">
        <v>45748</v>
      </c>
      <c r="B189" s="578"/>
      <c r="C189" s="496"/>
      <c r="D189" s="447" t="s">
        <v>297</v>
      </c>
      <c r="E189" s="102"/>
      <c r="F189" s="20" t="s">
        <v>913</v>
      </c>
      <c r="G189" s="18" t="s">
        <v>345</v>
      </c>
      <c r="H189" s="100"/>
      <c r="I189" s="18"/>
      <c r="J189" s="100"/>
      <c r="K189" s="100"/>
      <c r="L189" s="18"/>
      <c r="M189" s="262"/>
      <c r="N189" s="100"/>
      <c r="O189" s="18"/>
      <c r="P189" s="100"/>
      <c r="Q189" s="18"/>
      <c r="R189" s="100"/>
      <c r="S189" s="100"/>
      <c r="T189" s="447" t="s">
        <v>915</v>
      </c>
      <c r="U189" s="447" t="s">
        <v>917</v>
      </c>
      <c r="V189" s="24"/>
    </row>
    <row r="190" ht="31.5" customHeight="1">
      <c r="A190" s="53">
        <v>45809</v>
      </c>
      <c r="B190" s="498" t="s">
        <v>222</v>
      </c>
      <c r="C190" s="440" t="s">
        <v>369</v>
      </c>
      <c r="D190" s="447" t="s">
        <v>333</v>
      </c>
      <c r="E190" s="102"/>
      <c r="F190" s="20" t="s">
        <v>705</v>
      </c>
      <c r="G190" s="18">
        <v>2025</v>
      </c>
      <c r="H190" s="100"/>
      <c r="I190" s="18"/>
      <c r="J190" s="100"/>
      <c r="K190" s="100"/>
      <c r="L190" s="18"/>
      <c r="M190" s="262"/>
      <c r="N190" s="100"/>
      <c r="O190" s="18"/>
      <c r="P190" s="100"/>
      <c r="Q190" s="18"/>
      <c r="R190" s="100"/>
      <c r="S190" s="100"/>
      <c r="T190" s="447"/>
      <c r="U190" s="447"/>
      <c r="V190" s="24" t="s">
        <v>702</v>
      </c>
    </row>
    <row r="191" ht="31.5" customHeight="1">
      <c r="A191" s="53">
        <v>45809</v>
      </c>
      <c r="B191" s="578"/>
      <c r="C191" s="440" t="s">
        <v>635</v>
      </c>
      <c r="D191" s="447" t="s">
        <v>297</v>
      </c>
      <c r="E191" s="102"/>
      <c r="F191" s="389" t="s">
        <v>929</v>
      </c>
      <c r="G191" s="389" t="s">
        <v>345</v>
      </c>
      <c r="H191" s="100"/>
      <c r="I191" s="18"/>
      <c r="J191" s="100"/>
      <c r="K191" s="100"/>
      <c r="L191" s="18"/>
      <c r="M191" s="262"/>
      <c r="N191" s="100"/>
      <c r="O191" s="18"/>
      <c r="P191" s="100"/>
      <c r="Q191" s="18"/>
      <c r="R191" s="100"/>
      <c r="S191" s="100"/>
      <c r="T191" s="447" t="s">
        <v>942</v>
      </c>
      <c r="U191" s="447" t="s">
        <v>540</v>
      </c>
      <c r="V191" s="24" t="s">
        <v>634</v>
      </c>
    </row>
    <row r="192" ht="47.25" customHeight="1">
      <c r="A192" s="53">
        <v>45809</v>
      </c>
      <c r="B192" s="578"/>
      <c r="C192" s="440" t="s">
        <v>332</v>
      </c>
      <c r="D192" s="447" t="s">
        <v>333</v>
      </c>
      <c r="E192" s="102"/>
      <c r="F192" s="20">
        <v>45838</v>
      </c>
      <c r="G192" s="18" t="s">
        <v>373</v>
      </c>
      <c r="H192" s="100"/>
      <c r="I192" s="18"/>
      <c r="J192" s="100"/>
      <c r="K192" s="100"/>
      <c r="L192" s="18"/>
      <c r="M192" s="262"/>
      <c r="N192" s="100"/>
      <c r="O192" s="18"/>
      <c r="P192" s="100"/>
      <c r="Q192" s="18"/>
      <c r="R192" s="100"/>
      <c r="S192" s="100"/>
      <c r="T192" s="447"/>
      <c r="U192" s="447"/>
      <c r="V192" s="24" t="s">
        <v>677</v>
      </c>
    </row>
    <row r="193" ht="47.25" customHeight="1">
      <c r="A193" s="53">
        <v>45870</v>
      </c>
      <c r="B193" s="578"/>
      <c r="C193" s="440" t="s">
        <v>369</v>
      </c>
      <c r="D193" s="447" t="s">
        <v>333</v>
      </c>
      <c r="E193" s="102"/>
      <c r="F193" s="20" t="s">
        <v>1020</v>
      </c>
      <c r="G193" s="18">
        <v>2025</v>
      </c>
      <c r="H193" s="100"/>
      <c r="I193" s="18"/>
      <c r="J193" s="100"/>
      <c r="K193" s="100"/>
      <c r="L193" s="18"/>
      <c r="M193" s="262"/>
      <c r="N193" s="100"/>
      <c r="O193" s="18"/>
      <c r="P193" s="100"/>
      <c r="Q193" s="18"/>
      <c r="R193" s="100"/>
      <c r="S193" s="100"/>
      <c r="T193" s="447"/>
      <c r="U193" s="447"/>
      <c r="V193" s="24" t="s">
        <v>319</v>
      </c>
    </row>
    <row r="194" ht="47.25" customHeight="1">
      <c r="A194" s="53">
        <v>45870</v>
      </c>
      <c r="B194" s="578"/>
      <c r="C194" s="486" t="s">
        <v>332</v>
      </c>
      <c r="D194" s="447" t="s">
        <v>333</v>
      </c>
      <c r="E194" s="102"/>
      <c r="F194" s="20">
        <v>45888</v>
      </c>
      <c r="G194" s="18" t="s">
        <v>373</v>
      </c>
      <c r="H194" s="100"/>
      <c r="I194" s="18"/>
      <c r="J194" s="100"/>
      <c r="K194" s="100"/>
      <c r="L194" s="18"/>
      <c r="M194" s="262"/>
      <c r="N194" s="100"/>
      <c r="O194" s="18"/>
      <c r="P194" s="100"/>
      <c r="Q194" s="18"/>
      <c r="R194" s="100"/>
      <c r="S194" s="100"/>
      <c r="T194" s="447"/>
      <c r="U194" s="447"/>
      <c r="V194" s="24" t="s">
        <v>1016</v>
      </c>
    </row>
    <row r="195" ht="35.25" customHeight="1">
      <c r="A195" s="53">
        <v>45901</v>
      </c>
      <c r="B195" s="578"/>
      <c r="C195" s="487"/>
      <c r="D195" s="447" t="s">
        <v>302</v>
      </c>
      <c r="E195" s="102">
        <v>1</v>
      </c>
      <c r="F195" s="20">
        <v>45911</v>
      </c>
      <c r="G195" s="18">
        <v>2025</v>
      </c>
      <c r="H195" s="100"/>
      <c r="I195" s="18"/>
      <c r="J195" s="100"/>
      <c r="K195" s="447" t="s">
        <v>1233</v>
      </c>
      <c r="L195" s="18">
        <v>1</v>
      </c>
      <c r="M195" s="20">
        <v>45936</v>
      </c>
      <c r="N195" s="100"/>
      <c r="O195" s="18"/>
      <c r="P195" s="100"/>
      <c r="Q195" s="18"/>
      <c r="R195" s="100"/>
      <c r="S195" s="100"/>
      <c r="T195" s="447"/>
      <c r="U195" s="447"/>
      <c r="V195" s="24" t="s">
        <v>1055</v>
      </c>
    </row>
    <row r="196" ht="35.25" customHeight="1">
      <c r="A196" s="53">
        <v>45901</v>
      </c>
      <c r="B196" s="579"/>
      <c r="C196" s="440" t="s">
        <v>493</v>
      </c>
      <c r="D196" s="447" t="s">
        <v>333</v>
      </c>
      <c r="E196" s="102"/>
      <c r="F196" s="20" t="s">
        <v>1057</v>
      </c>
      <c r="G196" s="18">
        <v>2025</v>
      </c>
      <c r="H196" s="100"/>
      <c r="I196" s="18"/>
      <c r="J196" s="100"/>
      <c r="K196" s="100"/>
      <c r="L196" s="18"/>
      <c r="M196" s="262"/>
      <c r="N196" s="100"/>
      <c r="O196" s="18"/>
      <c r="P196" s="100"/>
      <c r="Q196" s="18"/>
      <c r="R196" s="100"/>
      <c r="S196" s="100"/>
      <c r="T196" s="447"/>
      <c r="U196" s="447"/>
      <c r="V196" s="24" t="s">
        <v>1062</v>
      </c>
    </row>
    <row r="197" ht="51" customHeight="1">
      <c r="A197" s="53">
        <v>45658</v>
      </c>
      <c r="B197" s="459" t="s">
        <v>108</v>
      </c>
      <c r="C197" s="439" t="s">
        <v>335</v>
      </c>
      <c r="D197" s="447" t="s">
        <v>316</v>
      </c>
      <c r="E197" s="102">
        <v>1</v>
      </c>
      <c r="F197" s="20">
        <v>45684</v>
      </c>
      <c r="G197" s="447">
        <v>2023</v>
      </c>
      <c r="H197" s="100"/>
      <c r="I197" s="18"/>
      <c r="J197" s="100"/>
      <c r="K197" s="20">
        <v>45684</v>
      </c>
      <c r="L197" s="18">
        <v>1</v>
      </c>
      <c r="M197" s="21" t="s">
        <v>336</v>
      </c>
      <c r="N197" s="100"/>
      <c r="O197" s="18"/>
      <c r="P197" s="100"/>
      <c r="Q197" s="18"/>
      <c r="R197" s="100"/>
      <c r="S197" s="100"/>
      <c r="T197" s="20"/>
      <c r="U197" s="447" t="s">
        <v>337</v>
      </c>
      <c r="V197" s="24" t="s">
        <v>478</v>
      </c>
    </row>
    <row r="198" ht="36.75" customHeight="1">
      <c r="A198" s="53">
        <v>45717</v>
      </c>
      <c r="B198" s="540"/>
      <c r="C198" s="433" t="s">
        <v>369</v>
      </c>
      <c r="D198" s="447" t="s">
        <v>333</v>
      </c>
      <c r="E198" s="102"/>
      <c r="F198" s="20" t="s">
        <v>448</v>
      </c>
      <c r="G198" s="447" t="s">
        <v>477</v>
      </c>
      <c r="H198" s="100"/>
      <c r="I198" s="18"/>
      <c r="J198" s="100"/>
      <c r="K198" s="447"/>
      <c r="L198" s="18"/>
      <c r="M198" s="20"/>
      <c r="N198" s="100"/>
      <c r="O198" s="18"/>
      <c r="P198" s="100"/>
      <c r="Q198" s="18"/>
      <c r="R198" s="100"/>
      <c r="S198" s="100"/>
      <c r="T198" s="447"/>
      <c r="U198" s="447"/>
      <c r="V198" s="24" t="s">
        <v>319</v>
      </c>
    </row>
    <row r="199" ht="36.75" customHeight="1">
      <c r="A199" s="53">
        <v>45748</v>
      </c>
      <c r="B199" s="540"/>
      <c r="C199" s="433" t="s">
        <v>335</v>
      </c>
      <c r="D199" s="447" t="s">
        <v>333</v>
      </c>
      <c r="E199" s="102"/>
      <c r="F199" s="20">
        <v>45768</v>
      </c>
      <c r="G199" s="447">
        <v>2025</v>
      </c>
      <c r="H199" s="100"/>
      <c r="I199" s="18"/>
      <c r="J199" s="100"/>
      <c r="K199" s="447"/>
      <c r="L199" s="18"/>
      <c r="M199" s="20"/>
      <c r="N199" s="100"/>
      <c r="O199" s="18"/>
      <c r="P199" s="100"/>
      <c r="Q199" s="18"/>
      <c r="R199" s="100"/>
      <c r="S199" s="100"/>
      <c r="T199" s="447"/>
      <c r="U199" s="447"/>
      <c r="V199" s="24" t="s">
        <v>393</v>
      </c>
    </row>
    <row r="200" ht="36.75" customHeight="1">
      <c r="A200" s="53">
        <v>45748</v>
      </c>
      <c r="B200" s="540"/>
      <c r="C200" s="433" t="s">
        <v>446</v>
      </c>
      <c r="D200" s="447" t="s">
        <v>297</v>
      </c>
      <c r="E200" s="102"/>
      <c r="F200" s="20" t="s">
        <v>655</v>
      </c>
      <c r="G200" s="447">
        <v>2024</v>
      </c>
      <c r="H200" s="100"/>
      <c r="I200" s="18"/>
      <c r="J200" s="100"/>
      <c r="K200" s="447"/>
      <c r="L200" s="18"/>
      <c r="M200" s="20"/>
      <c r="N200" s="100"/>
      <c r="O200" s="18"/>
      <c r="P200" s="100"/>
      <c r="Q200" s="18"/>
      <c r="R200" s="100"/>
      <c r="S200" s="100"/>
      <c r="T200" s="447" t="s">
        <v>955</v>
      </c>
      <c r="U200" s="447" t="s">
        <v>476</v>
      </c>
      <c r="V200" s="24"/>
    </row>
    <row r="201" ht="45.75" customHeight="1">
      <c r="A201" s="53">
        <v>45809</v>
      </c>
      <c r="B201" s="540"/>
      <c r="C201" s="433" t="s">
        <v>335</v>
      </c>
      <c r="D201" s="447" t="s">
        <v>333</v>
      </c>
      <c r="E201" s="102"/>
      <c r="F201" s="20" t="s">
        <v>705</v>
      </c>
      <c r="G201" s="447">
        <v>2025</v>
      </c>
      <c r="H201" s="100"/>
      <c r="I201" s="18"/>
      <c r="J201" s="100"/>
      <c r="K201" s="447"/>
      <c r="L201" s="18"/>
      <c r="M201" s="20"/>
      <c r="N201" s="100"/>
      <c r="O201" s="18"/>
      <c r="P201" s="100"/>
      <c r="Q201" s="18"/>
      <c r="R201" s="100"/>
      <c r="S201" s="100"/>
      <c r="T201" s="447"/>
      <c r="U201" s="447"/>
      <c r="V201" s="24" t="s">
        <v>719</v>
      </c>
    </row>
    <row r="202" ht="29.25" customHeight="1">
      <c r="A202" s="53">
        <v>45839</v>
      </c>
      <c r="B202" s="540"/>
      <c r="C202" s="459" t="s">
        <v>369</v>
      </c>
      <c r="D202" s="447" t="s">
        <v>333</v>
      </c>
      <c r="E202" s="102"/>
      <c r="F202" s="20" t="s">
        <v>1006</v>
      </c>
      <c r="G202" s="447" t="s">
        <v>1098</v>
      </c>
      <c r="H202" s="100"/>
      <c r="I202" s="18"/>
      <c r="J202" s="100"/>
      <c r="K202" s="447"/>
      <c r="L202" s="18"/>
      <c r="M202" s="20"/>
      <c r="N202" s="100"/>
      <c r="O202" s="18"/>
      <c r="P202" s="100"/>
      <c r="Q202" s="18"/>
      <c r="R202" s="100"/>
      <c r="S202" s="100"/>
      <c r="T202" s="447"/>
      <c r="U202" s="447"/>
      <c r="V202" s="24" t="s">
        <v>479</v>
      </c>
    </row>
    <row r="203" ht="33.75" customHeight="1">
      <c r="A203" s="53">
        <v>45839</v>
      </c>
      <c r="B203" s="541"/>
      <c r="C203" s="496"/>
      <c r="D203" s="447" t="s">
        <v>333</v>
      </c>
      <c r="E203" s="102"/>
      <c r="F203" s="20" t="s">
        <v>1006</v>
      </c>
      <c r="G203" s="447" t="s">
        <v>1097</v>
      </c>
      <c r="H203" s="100"/>
      <c r="I203" s="18"/>
      <c r="J203" s="100"/>
      <c r="K203" s="447"/>
      <c r="L203" s="18"/>
      <c r="M203" s="20"/>
      <c r="N203" s="100"/>
      <c r="O203" s="18"/>
      <c r="P203" s="100"/>
      <c r="Q203" s="18"/>
      <c r="R203" s="100"/>
      <c r="S203" s="100"/>
      <c r="T203" s="447"/>
      <c r="U203" s="447"/>
      <c r="V203" s="24" t="s">
        <v>479</v>
      </c>
    </row>
    <row r="204" ht="77.25" customHeight="1">
      <c r="A204" s="53">
        <v>45717</v>
      </c>
      <c r="B204" s="433" t="s">
        <v>223</v>
      </c>
      <c r="C204" s="447" t="s">
        <v>372</v>
      </c>
      <c r="D204" s="447" t="s">
        <v>333</v>
      </c>
      <c r="E204" s="102"/>
      <c r="F204" s="20">
        <v>45737</v>
      </c>
      <c r="G204" s="447" t="s">
        <v>373</v>
      </c>
      <c r="H204" s="100"/>
      <c r="I204" s="18"/>
      <c r="J204" s="100"/>
      <c r="K204" s="100"/>
      <c r="L204" s="18"/>
      <c r="M204" s="262"/>
      <c r="N204" s="100"/>
      <c r="O204" s="18"/>
      <c r="P204" s="100"/>
      <c r="Q204" s="18"/>
      <c r="R204" s="100"/>
      <c r="S204" s="100"/>
      <c r="T204" s="447"/>
      <c r="U204" s="447"/>
      <c r="V204" s="24" t="s">
        <v>374</v>
      </c>
    </row>
    <row r="205" ht="54.75" customHeight="1">
      <c r="A205" s="53">
        <v>45748</v>
      </c>
      <c r="B205" s="459" t="s">
        <v>224</v>
      </c>
      <c r="C205" s="433" t="s">
        <v>529</v>
      </c>
      <c r="D205" s="447" t="s">
        <v>297</v>
      </c>
      <c r="E205" s="102"/>
      <c r="F205" s="20">
        <v>45777</v>
      </c>
      <c r="G205" s="447" t="s">
        <v>345</v>
      </c>
      <c r="H205" s="100"/>
      <c r="I205" s="18"/>
      <c r="J205" s="100"/>
      <c r="K205" s="447"/>
      <c r="L205" s="18"/>
      <c r="M205" s="20"/>
      <c r="N205" s="100"/>
      <c r="O205" s="18"/>
      <c r="P205" s="100"/>
      <c r="Q205" s="18"/>
      <c r="R205" s="100"/>
      <c r="S205" s="100"/>
      <c r="T205" s="447" t="s">
        <v>927</v>
      </c>
      <c r="U205" s="447" t="s">
        <v>540</v>
      </c>
      <c r="V205" s="24" t="s">
        <v>634</v>
      </c>
    </row>
    <row r="206" ht="39" customHeight="1">
      <c r="A206" s="53">
        <v>45778</v>
      </c>
      <c r="B206" s="498"/>
      <c r="C206" s="433" t="s">
        <v>529</v>
      </c>
      <c r="D206" s="447" t="s">
        <v>297</v>
      </c>
      <c r="E206" s="102"/>
      <c r="F206" s="20" t="s">
        <v>669</v>
      </c>
      <c r="G206" s="447" t="s">
        <v>373</v>
      </c>
      <c r="H206" s="100"/>
      <c r="I206" s="18"/>
      <c r="J206" s="100"/>
      <c r="K206" s="447"/>
      <c r="L206" s="18"/>
      <c r="M206" s="20"/>
      <c r="N206" s="100"/>
      <c r="O206" s="18"/>
      <c r="P206" s="100"/>
      <c r="Q206" s="18"/>
      <c r="R206" s="100"/>
      <c r="S206" s="100"/>
      <c r="T206" s="447" t="s">
        <v>974</v>
      </c>
      <c r="U206" s="447" t="s">
        <v>540</v>
      </c>
      <c r="V206" s="24"/>
    </row>
    <row r="207" ht="47.25" customHeight="1">
      <c r="A207" s="53">
        <v>45870</v>
      </c>
      <c r="B207" s="487"/>
      <c r="C207" s="433" t="s">
        <v>442</v>
      </c>
      <c r="D207" s="447" t="s">
        <v>333</v>
      </c>
      <c r="E207" s="102"/>
      <c r="F207" s="20">
        <v>45881</v>
      </c>
      <c r="G207" s="447" t="s">
        <v>373</v>
      </c>
      <c r="H207" s="100"/>
      <c r="I207" s="18"/>
      <c r="J207" s="100"/>
      <c r="K207" s="447"/>
      <c r="L207" s="18"/>
      <c r="M207" s="20"/>
      <c r="N207" s="100"/>
      <c r="O207" s="18"/>
      <c r="P207" s="100"/>
      <c r="Q207" s="18"/>
      <c r="R207" s="100"/>
      <c r="S207" s="100"/>
      <c r="T207" s="447"/>
      <c r="U207" s="447"/>
      <c r="V207" s="24" t="s">
        <v>1012</v>
      </c>
    </row>
    <row r="208" ht="21.75" customHeight="1">
      <c r="A208" s="53">
        <v>45658</v>
      </c>
      <c r="B208" s="459" t="s">
        <v>225</v>
      </c>
      <c r="C208" s="486" t="s">
        <v>437</v>
      </c>
      <c r="D208" s="447" t="s">
        <v>333</v>
      </c>
      <c r="E208" s="102"/>
      <c r="F208" s="20">
        <v>45692</v>
      </c>
      <c r="G208" s="447" t="s">
        <v>373</v>
      </c>
      <c r="H208" s="447"/>
      <c r="I208" s="18"/>
      <c r="J208" s="447"/>
      <c r="K208" s="447"/>
      <c r="L208" s="18"/>
      <c r="M208" s="447"/>
      <c r="N208" s="100"/>
      <c r="O208" s="18"/>
      <c r="P208" s="100"/>
      <c r="Q208" s="18"/>
      <c r="R208" s="100"/>
      <c r="S208" s="100"/>
      <c r="T208" s="447"/>
      <c r="U208" s="447"/>
      <c r="V208" s="24" t="s">
        <v>438</v>
      </c>
    </row>
    <row r="209" ht="47.25" customHeight="1">
      <c r="A209" s="53">
        <v>45689</v>
      </c>
      <c r="B209" s="578"/>
      <c r="C209" s="582"/>
      <c r="D209" s="447" t="s">
        <v>333</v>
      </c>
      <c r="E209" s="102"/>
      <c r="F209" s="27">
        <v>45702</v>
      </c>
      <c r="G209" s="440" t="s">
        <v>373</v>
      </c>
      <c r="H209" s="440"/>
      <c r="I209" s="95"/>
      <c r="J209" s="440"/>
      <c r="K209" s="440"/>
      <c r="L209" s="95"/>
      <c r="M209" s="440"/>
      <c r="N209" s="440"/>
      <c r="O209" s="95"/>
      <c r="P209" s="440"/>
      <c r="Q209" s="95"/>
      <c r="R209" s="440"/>
      <c r="S209" s="440"/>
      <c r="T209" s="440"/>
      <c r="U209" s="440"/>
      <c r="V209" s="24" t="s">
        <v>353</v>
      </c>
    </row>
    <row r="210" ht="24" customHeight="1">
      <c r="A210" s="53">
        <v>45717</v>
      </c>
      <c r="B210" s="578"/>
      <c r="C210" s="582"/>
      <c r="D210" s="447" t="s">
        <v>333</v>
      </c>
      <c r="E210" s="102"/>
      <c r="F210" s="27">
        <v>45735</v>
      </c>
      <c r="G210" s="440" t="s">
        <v>439</v>
      </c>
      <c r="H210" s="440"/>
      <c r="I210" s="95"/>
      <c r="J210" s="440"/>
      <c r="K210" s="440"/>
      <c r="L210" s="95"/>
      <c r="M210" s="440"/>
      <c r="N210" s="440"/>
      <c r="O210" s="95"/>
      <c r="P210" s="440"/>
      <c r="Q210" s="95"/>
      <c r="R210" s="440"/>
      <c r="S210" s="440"/>
      <c r="T210" s="440"/>
      <c r="U210" s="440"/>
      <c r="V210" s="135" t="s">
        <v>440</v>
      </c>
    </row>
    <row r="211" ht="27.75" customHeight="1">
      <c r="A211" s="53">
        <v>45717</v>
      </c>
      <c r="B211" s="498" t="s">
        <v>225</v>
      </c>
      <c r="C211" s="498" t="s">
        <v>437</v>
      </c>
      <c r="D211" s="447" t="s">
        <v>333</v>
      </c>
      <c r="E211" s="102"/>
      <c r="F211" s="27">
        <v>45736</v>
      </c>
      <c r="G211" s="440" t="s">
        <v>378</v>
      </c>
      <c r="H211" s="41"/>
      <c r="I211" s="95"/>
      <c r="J211" s="440"/>
      <c r="K211" s="440"/>
      <c r="L211" s="95"/>
      <c r="M211" s="440"/>
      <c r="N211" s="440"/>
      <c r="O211" s="95"/>
      <c r="P211" s="440"/>
      <c r="Q211" s="95"/>
      <c r="R211" s="440"/>
      <c r="S211" s="440"/>
      <c r="T211" s="440"/>
      <c r="U211" s="440"/>
      <c r="V211" s="135" t="s">
        <v>393</v>
      </c>
    </row>
    <row r="212" ht="32.25" customHeight="1">
      <c r="A212" s="53">
        <v>45717</v>
      </c>
      <c r="B212" s="578"/>
      <c r="C212" s="580"/>
      <c r="D212" s="447" t="s">
        <v>333</v>
      </c>
      <c r="E212" s="102"/>
      <c r="F212" s="27">
        <v>45751</v>
      </c>
      <c r="G212" s="440" t="s">
        <v>378</v>
      </c>
      <c r="H212" s="41"/>
      <c r="I212" s="95"/>
      <c r="J212" s="440"/>
      <c r="K212" s="440"/>
      <c r="L212" s="95"/>
      <c r="M212" s="440"/>
      <c r="N212" s="440"/>
      <c r="O212" s="95"/>
      <c r="P212" s="440"/>
      <c r="Q212" s="95"/>
      <c r="R212" s="440"/>
      <c r="S212" s="440"/>
      <c r="T212" s="440"/>
      <c r="U212" s="440"/>
      <c r="V212" s="135" t="s">
        <v>441</v>
      </c>
    </row>
    <row r="213" ht="32.25" customHeight="1">
      <c r="A213" s="53">
        <v>45748</v>
      </c>
      <c r="B213" s="578"/>
      <c r="C213" s="580"/>
      <c r="D213" s="447" t="s">
        <v>656</v>
      </c>
      <c r="E213" s="102">
        <v>1</v>
      </c>
      <c r="F213" s="27">
        <v>45751</v>
      </c>
      <c r="G213" s="440">
        <v>2024</v>
      </c>
      <c r="H213" s="41"/>
      <c r="I213" s="95"/>
      <c r="J213" s="440"/>
      <c r="K213" s="440" t="s">
        <v>657</v>
      </c>
      <c r="L213" s="95">
        <v>1</v>
      </c>
      <c r="M213" s="440" t="s">
        <v>411</v>
      </c>
      <c r="N213" s="440"/>
      <c r="O213" s="95"/>
      <c r="P213" s="440"/>
      <c r="Q213" s="95"/>
      <c r="R213" s="440"/>
      <c r="S213" s="440"/>
      <c r="T213" s="440"/>
      <c r="U213" s="440" t="s">
        <v>658</v>
      </c>
      <c r="V213" s="135"/>
    </row>
    <row r="214" ht="32.25" customHeight="1">
      <c r="A214" s="53">
        <v>45748</v>
      </c>
      <c r="B214" s="578"/>
      <c r="C214" s="580"/>
      <c r="D214" s="447" t="s">
        <v>302</v>
      </c>
      <c r="E214" s="102">
        <v>1</v>
      </c>
      <c r="F214" s="27" t="s">
        <v>890</v>
      </c>
      <c r="G214" s="440">
        <v>2024</v>
      </c>
      <c r="H214" s="41"/>
      <c r="I214" s="95"/>
      <c r="J214" s="440"/>
      <c r="K214" s="27">
        <v>45765</v>
      </c>
      <c r="L214" s="95">
        <v>1</v>
      </c>
      <c r="M214" s="440" t="s">
        <v>336</v>
      </c>
      <c r="N214" s="440"/>
      <c r="O214" s="95"/>
      <c r="P214" s="440"/>
      <c r="Q214" s="95"/>
      <c r="R214" s="440"/>
      <c r="S214" s="440"/>
      <c r="T214" s="440"/>
      <c r="U214" s="440" t="s">
        <v>658</v>
      </c>
      <c r="V214" s="135"/>
    </row>
    <row r="215" ht="32.25" customHeight="1">
      <c r="A215" s="53">
        <v>45748</v>
      </c>
      <c r="B215" s="578"/>
      <c r="C215" s="580"/>
      <c r="D215" s="447" t="s">
        <v>333</v>
      </c>
      <c r="E215" s="102"/>
      <c r="F215" s="27">
        <v>45775</v>
      </c>
      <c r="G215" s="440">
        <v>2025</v>
      </c>
      <c r="H215" s="41"/>
      <c r="I215" s="95"/>
      <c r="J215" s="440"/>
      <c r="K215" s="440"/>
      <c r="L215" s="95"/>
      <c r="M215" s="440"/>
      <c r="N215" s="440"/>
      <c r="O215" s="95"/>
      <c r="P215" s="440"/>
      <c r="Q215" s="95"/>
      <c r="R215" s="440"/>
      <c r="S215" s="440"/>
      <c r="T215" s="440"/>
      <c r="U215" s="440"/>
      <c r="V215" s="135" t="s">
        <v>518</v>
      </c>
    </row>
    <row r="216" ht="32.25" customHeight="1">
      <c r="A216" s="53">
        <v>45809</v>
      </c>
      <c r="B216" s="578"/>
      <c r="C216" s="580"/>
      <c r="D216" s="447" t="s">
        <v>333</v>
      </c>
      <c r="E216" s="102"/>
      <c r="F216" s="27">
        <v>45819</v>
      </c>
      <c r="G216" s="440">
        <v>2025</v>
      </c>
      <c r="H216" s="41"/>
      <c r="I216" s="95"/>
      <c r="J216" s="440"/>
      <c r="K216" s="440"/>
      <c r="L216" s="95"/>
      <c r="M216" s="440"/>
      <c r="N216" s="440"/>
      <c r="O216" s="95"/>
      <c r="P216" s="440"/>
      <c r="Q216" s="95"/>
      <c r="R216" s="440"/>
      <c r="S216" s="440"/>
      <c r="T216" s="440"/>
      <c r="U216" s="440"/>
      <c r="V216" s="135" t="s">
        <v>792</v>
      </c>
    </row>
    <row r="217" ht="32.25" customHeight="1">
      <c r="A217" s="53">
        <v>45809</v>
      </c>
      <c r="B217" s="578"/>
      <c r="C217" s="581"/>
      <c r="D217" s="447" t="s">
        <v>333</v>
      </c>
      <c r="E217" s="102"/>
      <c r="F217" s="27">
        <v>45831</v>
      </c>
      <c r="G217" s="440">
        <v>2025</v>
      </c>
      <c r="H217" s="41"/>
      <c r="I217" s="95"/>
      <c r="J217" s="440"/>
      <c r="K217" s="440"/>
      <c r="L217" s="95"/>
      <c r="M217" s="440"/>
      <c r="N217" s="440"/>
      <c r="O217" s="95"/>
      <c r="P217" s="440"/>
      <c r="Q217" s="95"/>
      <c r="R217" s="440"/>
      <c r="S217" s="440"/>
      <c r="T217" s="440"/>
      <c r="U217" s="440"/>
      <c r="V217" s="135" t="s">
        <v>891</v>
      </c>
    </row>
    <row r="218" s="387" customFormat="1" ht="32.25" customHeight="1">
      <c r="A218" s="386">
        <v>45809</v>
      </c>
      <c r="B218" s="578"/>
      <c r="C218" s="440" t="s">
        <v>635</v>
      </c>
      <c r="D218" s="447" t="s">
        <v>297</v>
      </c>
      <c r="E218" s="102"/>
      <c r="F218" s="27" t="s">
        <v>705</v>
      </c>
      <c r="G218" s="440" t="s">
        <v>373</v>
      </c>
      <c r="H218" s="41"/>
      <c r="I218" s="95"/>
      <c r="J218" s="440"/>
      <c r="K218" s="440"/>
      <c r="L218" s="95"/>
      <c r="M218" s="440"/>
      <c r="N218" s="440"/>
      <c r="O218" s="95"/>
      <c r="P218" s="440"/>
      <c r="Q218" s="95"/>
      <c r="R218" s="440"/>
      <c r="S218" s="440"/>
      <c r="T218" s="440" t="s">
        <v>892</v>
      </c>
      <c r="U218" s="440" t="s">
        <v>832</v>
      </c>
      <c r="V218" s="135"/>
    </row>
    <row r="219" s="387" customFormat="1" ht="32.25" customHeight="1">
      <c r="A219" s="386">
        <v>45870</v>
      </c>
      <c r="B219" s="578"/>
      <c r="C219" s="486" t="s">
        <v>437</v>
      </c>
      <c r="D219" s="447" t="s">
        <v>333</v>
      </c>
      <c r="E219" s="102"/>
      <c r="F219" s="27">
        <v>45874</v>
      </c>
      <c r="G219" s="440" t="s">
        <v>373</v>
      </c>
      <c r="H219" s="41"/>
      <c r="I219" s="95"/>
      <c r="J219" s="440"/>
      <c r="K219" s="440"/>
      <c r="L219" s="95"/>
      <c r="M219" s="440"/>
      <c r="N219" s="440"/>
      <c r="O219" s="95"/>
      <c r="P219" s="440"/>
      <c r="Q219" s="95"/>
      <c r="R219" s="440"/>
      <c r="S219" s="440"/>
      <c r="T219" s="440"/>
      <c r="U219" s="440"/>
      <c r="V219" s="135" t="s">
        <v>1012</v>
      </c>
    </row>
    <row r="220" s="387" customFormat="1" ht="32.25" customHeight="1">
      <c r="A220" s="386">
        <v>45870</v>
      </c>
      <c r="B220" s="578"/>
      <c r="C220" s="498"/>
      <c r="D220" s="447" t="s">
        <v>333</v>
      </c>
      <c r="E220" s="102"/>
      <c r="F220" s="27">
        <v>45883</v>
      </c>
      <c r="G220" s="440">
        <v>2025</v>
      </c>
      <c r="H220" s="41"/>
      <c r="I220" s="95"/>
      <c r="J220" s="440"/>
      <c r="K220" s="440"/>
      <c r="L220" s="95"/>
      <c r="M220" s="440"/>
      <c r="N220" s="440"/>
      <c r="O220" s="95"/>
      <c r="P220" s="440"/>
      <c r="Q220" s="95"/>
      <c r="R220" s="440"/>
      <c r="S220" s="440"/>
      <c r="T220" s="440"/>
      <c r="U220" s="440"/>
      <c r="V220" s="135" t="s">
        <v>393</v>
      </c>
    </row>
    <row r="221" s="387" customFormat="1" ht="26.25" customHeight="1">
      <c r="A221" s="386">
        <v>45901</v>
      </c>
      <c r="B221" s="578"/>
      <c r="C221" s="498"/>
      <c r="D221" s="447" t="s">
        <v>333</v>
      </c>
      <c r="E221" s="102"/>
      <c r="F221" s="27">
        <v>45905</v>
      </c>
      <c r="G221" s="440">
        <v>2025</v>
      </c>
      <c r="H221" s="41"/>
      <c r="I221" s="95"/>
      <c r="J221" s="440"/>
      <c r="K221" s="440"/>
      <c r="L221" s="95"/>
      <c r="M221" s="440"/>
      <c r="N221" s="440"/>
      <c r="O221" s="95"/>
      <c r="P221" s="440"/>
      <c r="Q221" s="95"/>
      <c r="R221" s="440"/>
      <c r="S221" s="440"/>
      <c r="T221" s="440"/>
      <c r="U221" s="440"/>
      <c r="V221" s="135" t="s">
        <v>1054</v>
      </c>
    </row>
    <row r="222" s="387" customFormat="1" ht="27" customHeight="1">
      <c r="A222" s="386">
        <v>45901</v>
      </c>
      <c r="B222" s="578"/>
      <c r="C222" s="487"/>
      <c r="D222" s="447" t="s">
        <v>333</v>
      </c>
      <c r="E222" s="102"/>
      <c r="F222" s="27">
        <v>45904</v>
      </c>
      <c r="G222" s="440">
        <v>2025</v>
      </c>
      <c r="H222" s="41"/>
      <c r="I222" s="95"/>
      <c r="J222" s="440"/>
      <c r="K222" s="440"/>
      <c r="L222" s="95"/>
      <c r="M222" s="440"/>
      <c r="N222" s="440"/>
      <c r="O222" s="95"/>
      <c r="P222" s="440"/>
      <c r="Q222" s="95"/>
      <c r="R222" s="440"/>
      <c r="S222" s="440"/>
      <c r="T222" s="440"/>
      <c r="U222" s="440"/>
      <c r="V222" s="135" t="s">
        <v>1058</v>
      </c>
    </row>
    <row r="223" s="387" customFormat="1" ht="33" customHeight="1">
      <c r="A223" s="386">
        <v>45901</v>
      </c>
      <c r="B223" s="578"/>
      <c r="C223" s="440" t="s">
        <v>369</v>
      </c>
      <c r="D223" s="447" t="s">
        <v>333</v>
      </c>
      <c r="E223" s="102"/>
      <c r="F223" s="27" t="s">
        <v>1057</v>
      </c>
      <c r="G223" s="440" t="s">
        <v>373</v>
      </c>
      <c r="H223" s="41"/>
      <c r="I223" s="95"/>
      <c r="J223" s="440"/>
      <c r="K223" s="440"/>
      <c r="L223" s="95"/>
      <c r="M223" s="440"/>
      <c r="N223" s="440"/>
      <c r="O223" s="95"/>
      <c r="P223" s="440"/>
      <c r="Q223" s="95"/>
      <c r="R223" s="440"/>
      <c r="S223" s="440"/>
      <c r="T223" s="440"/>
      <c r="U223" s="440"/>
      <c r="V223" s="135" t="s">
        <v>319</v>
      </c>
    </row>
    <row r="224" s="387" customFormat="1" ht="62.25" customHeight="1">
      <c r="A224" s="386">
        <v>45901</v>
      </c>
      <c r="B224" s="579"/>
      <c r="C224" s="439" t="s">
        <v>437</v>
      </c>
      <c r="D224" s="447" t="s">
        <v>302</v>
      </c>
      <c r="E224" s="102">
        <v>1</v>
      </c>
      <c r="F224" s="27" t="s">
        <v>1110</v>
      </c>
      <c r="G224" s="440" t="s">
        <v>517</v>
      </c>
      <c r="H224" s="41"/>
      <c r="I224" s="95"/>
      <c r="J224" s="440"/>
      <c r="K224" s="27">
        <v>45922</v>
      </c>
      <c r="L224" s="95">
        <v>1</v>
      </c>
      <c r="M224" s="27">
        <v>45929</v>
      </c>
      <c r="N224" s="440"/>
      <c r="O224" s="95"/>
      <c r="P224" s="440"/>
      <c r="Q224" s="95"/>
      <c r="R224" s="440"/>
      <c r="S224" s="440"/>
      <c r="T224" s="440"/>
      <c r="U224" s="440" t="s">
        <v>658</v>
      </c>
      <c r="V224" s="135" t="s">
        <v>1111</v>
      </c>
    </row>
    <row r="225" ht="38.25" customHeight="1">
      <c r="A225" s="53">
        <v>45658</v>
      </c>
      <c r="B225" s="459" t="s">
        <v>226</v>
      </c>
      <c r="C225" s="459" t="s">
        <v>362</v>
      </c>
      <c r="D225" s="440" t="s">
        <v>333</v>
      </c>
      <c r="E225" s="44"/>
      <c r="F225" s="27" t="s">
        <v>424</v>
      </c>
      <c r="G225" s="440">
        <v>2025</v>
      </c>
      <c r="H225" s="41"/>
      <c r="I225" s="95"/>
      <c r="J225" s="440"/>
      <c r="K225" s="440"/>
      <c r="L225" s="95"/>
      <c r="M225" s="440"/>
      <c r="N225" s="440"/>
      <c r="O225" s="95"/>
      <c r="P225" s="440"/>
      <c r="Q225" s="95"/>
      <c r="R225" s="440"/>
      <c r="S225" s="440"/>
      <c r="T225" s="440"/>
      <c r="U225" s="440"/>
      <c r="V225" s="135" t="s">
        <v>374</v>
      </c>
    </row>
    <row r="226" ht="18" customHeight="1">
      <c r="A226" s="53">
        <v>45717</v>
      </c>
      <c r="B226" s="578"/>
      <c r="C226" s="498"/>
      <c r="D226" s="447" t="s">
        <v>333</v>
      </c>
      <c r="E226" s="102"/>
      <c r="F226" s="20" t="s">
        <v>426</v>
      </c>
      <c r="G226" s="447">
        <v>2025</v>
      </c>
      <c r="H226" s="100"/>
      <c r="I226" s="18"/>
      <c r="J226" s="100"/>
      <c r="K226" s="100"/>
      <c r="L226" s="18"/>
      <c r="M226" s="100"/>
      <c r="N226" s="100"/>
      <c r="O226" s="18"/>
      <c r="P226" s="100"/>
      <c r="Q226" s="18"/>
      <c r="R226" s="100"/>
      <c r="S226" s="100"/>
      <c r="T226" s="447"/>
      <c r="U226" s="447"/>
      <c r="V226" s="24" t="s">
        <v>427</v>
      </c>
    </row>
    <row r="227" ht="18.75" customHeight="1">
      <c r="A227" s="53">
        <v>45717</v>
      </c>
      <c r="B227" s="578"/>
      <c r="C227" s="487"/>
      <c r="D227" s="447" t="s">
        <v>333</v>
      </c>
      <c r="E227" s="102"/>
      <c r="F227" s="20" t="s">
        <v>425</v>
      </c>
      <c r="G227" s="447">
        <v>2025</v>
      </c>
      <c r="H227" s="100"/>
      <c r="I227" s="18"/>
      <c r="J227" s="100"/>
      <c r="K227" s="100"/>
      <c r="L227" s="18"/>
      <c r="M227" s="100"/>
      <c r="N227" s="100"/>
      <c r="O227" s="18"/>
      <c r="P227" s="100"/>
      <c r="Q227" s="18"/>
      <c r="R227" s="100"/>
      <c r="S227" s="100"/>
      <c r="T227" s="447"/>
      <c r="U227" s="447"/>
      <c r="V227" s="24" t="s">
        <v>428</v>
      </c>
    </row>
    <row r="228" ht="30" customHeight="1">
      <c r="A228" s="53">
        <v>45717</v>
      </c>
      <c r="B228" s="578"/>
      <c r="C228" s="440" t="s">
        <v>529</v>
      </c>
      <c r="D228" s="447" t="s">
        <v>297</v>
      </c>
      <c r="E228" s="102"/>
      <c r="F228" s="20" t="s">
        <v>834</v>
      </c>
      <c r="G228" s="447" t="s">
        <v>345</v>
      </c>
      <c r="H228" s="100"/>
      <c r="I228" s="18"/>
      <c r="J228" s="100"/>
      <c r="K228" s="100"/>
      <c r="L228" s="18"/>
      <c r="M228" s="100"/>
      <c r="N228" s="100"/>
      <c r="O228" s="18"/>
      <c r="P228" s="100"/>
      <c r="Q228" s="18"/>
      <c r="R228" s="100"/>
      <c r="S228" s="100"/>
      <c r="T228" s="447" t="s">
        <v>934</v>
      </c>
      <c r="U228" s="447" t="s">
        <v>833</v>
      </c>
      <c r="V228" s="24" t="s">
        <v>634</v>
      </c>
    </row>
    <row r="229" ht="31.5" customHeight="1">
      <c r="A229" s="53">
        <v>45748</v>
      </c>
      <c r="B229" s="578"/>
      <c r="C229" s="486" t="s">
        <v>362</v>
      </c>
      <c r="D229" s="447" t="s">
        <v>302</v>
      </c>
      <c r="E229" s="102">
        <v>1</v>
      </c>
      <c r="F229" s="20" t="s">
        <v>659</v>
      </c>
      <c r="G229" s="447" t="s">
        <v>373</v>
      </c>
      <c r="H229" s="100"/>
      <c r="I229" s="18"/>
      <c r="J229" s="100"/>
      <c r="K229" s="100"/>
      <c r="L229" s="18"/>
      <c r="M229" s="100"/>
      <c r="N229" s="100"/>
      <c r="O229" s="18"/>
      <c r="P229" s="100"/>
      <c r="Q229" s="18"/>
      <c r="R229" s="100"/>
      <c r="S229" s="100"/>
      <c r="T229" s="447"/>
      <c r="U229" s="447" t="s">
        <v>489</v>
      </c>
      <c r="V229" s="24" t="s">
        <v>660</v>
      </c>
    </row>
    <row r="230" ht="43.5" customHeight="1">
      <c r="A230" s="53">
        <v>45748</v>
      </c>
      <c r="B230" s="578"/>
      <c r="C230" s="487"/>
      <c r="D230" s="447" t="s">
        <v>333</v>
      </c>
      <c r="E230" s="102"/>
      <c r="F230" s="20" t="s">
        <v>682</v>
      </c>
      <c r="G230" s="447">
        <v>2025</v>
      </c>
      <c r="H230" s="100"/>
      <c r="I230" s="18"/>
      <c r="J230" s="100"/>
      <c r="K230" s="100"/>
      <c r="L230" s="18"/>
      <c r="M230" s="100"/>
      <c r="N230" s="100"/>
      <c r="O230" s="18"/>
      <c r="P230" s="100"/>
      <c r="Q230" s="18"/>
      <c r="R230" s="100"/>
      <c r="S230" s="100"/>
      <c r="T230" s="447"/>
      <c r="U230" s="447"/>
      <c r="V230" s="24" t="s">
        <v>518</v>
      </c>
    </row>
    <row r="231" ht="43.5" customHeight="1">
      <c r="A231" s="53">
        <v>45778</v>
      </c>
      <c r="B231" s="578"/>
      <c r="C231" s="439" t="s">
        <v>362</v>
      </c>
      <c r="D231" s="447" t="s">
        <v>333</v>
      </c>
      <c r="E231" s="102"/>
      <c r="F231" s="20" t="s">
        <v>669</v>
      </c>
      <c r="G231" s="447">
        <v>2025</v>
      </c>
      <c r="H231" s="100"/>
      <c r="I231" s="18"/>
      <c r="J231" s="100"/>
      <c r="K231" s="100"/>
      <c r="L231" s="18"/>
      <c r="M231" s="100"/>
      <c r="N231" s="100"/>
      <c r="O231" s="18"/>
      <c r="P231" s="100"/>
      <c r="Q231" s="18"/>
      <c r="R231" s="100"/>
      <c r="S231" s="100"/>
      <c r="T231" s="447"/>
      <c r="U231" s="447"/>
      <c r="V231" s="24" t="s">
        <v>835</v>
      </c>
    </row>
    <row r="232" ht="43.5" customHeight="1">
      <c r="A232" s="53">
        <v>45809</v>
      </c>
      <c r="B232" s="578"/>
      <c r="C232" s="486" t="s">
        <v>362</v>
      </c>
      <c r="D232" s="447" t="s">
        <v>333</v>
      </c>
      <c r="E232" s="102"/>
      <c r="F232" s="20">
        <v>45819</v>
      </c>
      <c r="G232" s="447">
        <v>2025</v>
      </c>
      <c r="H232" s="100"/>
      <c r="I232" s="18"/>
      <c r="J232" s="100"/>
      <c r="K232" s="100"/>
      <c r="L232" s="18"/>
      <c r="M232" s="100"/>
      <c r="N232" s="100"/>
      <c r="O232" s="18"/>
      <c r="P232" s="100"/>
      <c r="Q232" s="18"/>
      <c r="R232" s="100"/>
      <c r="S232" s="100"/>
      <c r="T232" s="447"/>
      <c r="U232" s="447"/>
      <c r="V232" s="24" t="s">
        <v>568</v>
      </c>
    </row>
    <row r="233" ht="43.5" customHeight="1">
      <c r="A233" s="53">
        <v>45809</v>
      </c>
      <c r="B233" s="578"/>
      <c r="C233" s="487"/>
      <c r="D233" s="447" t="s">
        <v>333</v>
      </c>
      <c r="E233" s="102"/>
      <c r="F233" s="20">
        <v>45824</v>
      </c>
      <c r="G233" s="447">
        <v>2025</v>
      </c>
      <c r="H233" s="100"/>
      <c r="I233" s="18"/>
      <c r="J233" s="100"/>
      <c r="K233" s="100"/>
      <c r="L233" s="18"/>
      <c r="M233" s="100"/>
      <c r="N233" s="100"/>
      <c r="O233" s="18"/>
      <c r="P233" s="100"/>
      <c r="Q233" s="18"/>
      <c r="R233" s="100"/>
      <c r="S233" s="100"/>
      <c r="T233" s="447"/>
      <c r="U233" s="447"/>
      <c r="V233" s="24" t="s">
        <v>677</v>
      </c>
    </row>
    <row r="234" ht="48.75" customHeight="1">
      <c r="A234" s="53">
        <v>45839</v>
      </c>
      <c r="B234" s="578"/>
      <c r="C234" s="456" t="s">
        <v>529</v>
      </c>
      <c r="D234" s="447" t="s">
        <v>297</v>
      </c>
      <c r="E234" s="102"/>
      <c r="F234" s="20">
        <v>45859</v>
      </c>
      <c r="G234" s="447" t="s">
        <v>345</v>
      </c>
      <c r="H234" s="100"/>
      <c r="I234" s="18"/>
      <c r="J234" s="100"/>
      <c r="K234" s="100"/>
      <c r="L234" s="18"/>
      <c r="M234" s="100"/>
      <c r="N234" s="100"/>
      <c r="O234" s="18"/>
      <c r="P234" s="100"/>
      <c r="Q234" s="18"/>
      <c r="R234" s="100"/>
      <c r="S234" s="100"/>
      <c r="T234" s="447"/>
      <c r="U234" s="447" t="s">
        <v>540</v>
      </c>
      <c r="V234" s="24" t="s">
        <v>1082</v>
      </c>
    </row>
    <row r="235" ht="43.5" customHeight="1">
      <c r="A235" s="53">
        <v>45870</v>
      </c>
      <c r="B235" s="498" t="s">
        <v>226</v>
      </c>
      <c r="C235" s="457" t="s">
        <v>529</v>
      </c>
      <c r="D235" s="447" t="s">
        <v>297</v>
      </c>
      <c r="E235" s="102"/>
      <c r="F235" s="20">
        <v>45889</v>
      </c>
      <c r="G235" s="447" t="s">
        <v>345</v>
      </c>
      <c r="H235" s="100"/>
      <c r="I235" s="18"/>
      <c r="J235" s="100"/>
      <c r="K235" s="100"/>
      <c r="L235" s="18"/>
      <c r="M235" s="100"/>
      <c r="N235" s="100"/>
      <c r="O235" s="18"/>
      <c r="P235" s="100"/>
      <c r="Q235" s="18"/>
      <c r="R235" s="100"/>
      <c r="S235" s="100"/>
      <c r="T235" s="447"/>
      <c r="U235" s="447" t="s">
        <v>540</v>
      </c>
      <c r="V235" s="24" t="s">
        <v>1083</v>
      </c>
    </row>
    <row r="236" ht="43.5" customHeight="1">
      <c r="A236" s="53">
        <v>45870</v>
      </c>
      <c r="B236" s="578"/>
      <c r="C236" s="486" t="s">
        <v>362</v>
      </c>
      <c r="D236" s="447" t="s">
        <v>333</v>
      </c>
      <c r="E236" s="102"/>
      <c r="F236" s="20">
        <v>45884</v>
      </c>
      <c r="G236" s="447" t="s">
        <v>373</v>
      </c>
      <c r="H236" s="100"/>
      <c r="I236" s="18"/>
      <c r="J236" s="100"/>
      <c r="K236" s="100"/>
      <c r="L236" s="18"/>
      <c r="M236" s="100"/>
      <c r="N236" s="100"/>
      <c r="O236" s="18"/>
      <c r="P236" s="100"/>
      <c r="Q236" s="18"/>
      <c r="R236" s="100"/>
      <c r="S236" s="100"/>
      <c r="T236" s="447"/>
      <c r="U236" s="447"/>
      <c r="V236" s="24" t="s">
        <v>1012</v>
      </c>
    </row>
    <row r="237" ht="43.5" customHeight="1">
      <c r="A237" s="53">
        <v>45901</v>
      </c>
      <c r="B237" s="579"/>
      <c r="C237" s="487"/>
      <c r="D237" s="447" t="s">
        <v>333</v>
      </c>
      <c r="E237" s="102"/>
      <c r="F237" s="20">
        <v>45916</v>
      </c>
      <c r="G237" s="447" t="s">
        <v>1084</v>
      </c>
      <c r="H237" s="100"/>
      <c r="I237" s="18"/>
      <c r="J237" s="100"/>
      <c r="K237" s="100"/>
      <c r="L237" s="18"/>
      <c r="M237" s="100"/>
      <c r="N237" s="100"/>
      <c r="O237" s="18"/>
      <c r="P237" s="100"/>
      <c r="Q237" s="18"/>
      <c r="R237" s="100"/>
      <c r="S237" s="100"/>
      <c r="T237" s="447"/>
      <c r="U237" s="447"/>
      <c r="V237" s="24" t="s">
        <v>396</v>
      </c>
    </row>
    <row r="238" ht="38.25" customHeight="1">
      <c r="A238" s="53">
        <v>45717</v>
      </c>
      <c r="B238" s="459" t="s">
        <v>227</v>
      </c>
      <c r="C238" s="486" t="s">
        <v>571</v>
      </c>
      <c r="D238" s="447" t="s">
        <v>333</v>
      </c>
      <c r="E238" s="102"/>
      <c r="F238" s="20" t="s">
        <v>544</v>
      </c>
      <c r="G238" s="447">
        <v>2025</v>
      </c>
      <c r="H238" s="447"/>
      <c r="I238" s="18"/>
      <c r="J238" s="447"/>
      <c r="K238" s="447"/>
      <c r="L238" s="18"/>
      <c r="M238" s="20"/>
      <c r="N238" s="100"/>
      <c r="O238" s="18"/>
      <c r="P238" s="100"/>
      <c r="Q238" s="18"/>
      <c r="R238" s="100"/>
      <c r="S238" s="140"/>
      <c r="T238" s="447"/>
      <c r="U238" s="447"/>
      <c r="V238" s="24" t="s">
        <v>393</v>
      </c>
    </row>
    <row r="239" ht="49.5" customHeight="1">
      <c r="A239" s="53">
        <v>45717</v>
      </c>
      <c r="B239" s="498"/>
      <c r="C239" s="487"/>
      <c r="D239" s="447" t="s">
        <v>333</v>
      </c>
      <c r="E239" s="102"/>
      <c r="F239" s="20" t="s">
        <v>572</v>
      </c>
      <c r="G239" s="447">
        <v>2025</v>
      </c>
      <c r="H239" s="447"/>
      <c r="I239" s="18"/>
      <c r="J239" s="447"/>
      <c r="K239" s="447"/>
      <c r="L239" s="18"/>
      <c r="M239" s="20"/>
      <c r="N239" s="100"/>
      <c r="O239" s="18"/>
      <c r="P239" s="100"/>
      <c r="Q239" s="18"/>
      <c r="R239" s="100"/>
      <c r="S239" s="140"/>
      <c r="T239" s="447"/>
      <c r="U239" s="447"/>
      <c r="V239" s="24" t="s">
        <v>387</v>
      </c>
    </row>
    <row r="240" ht="45" customHeight="1">
      <c r="A240" s="53">
        <v>45809</v>
      </c>
      <c r="B240" s="498"/>
      <c r="C240" s="447" t="s">
        <v>529</v>
      </c>
      <c r="D240" s="447" t="s">
        <v>297</v>
      </c>
      <c r="E240" s="102"/>
      <c r="F240" s="20" t="s">
        <v>705</v>
      </c>
      <c r="G240" s="447" t="s">
        <v>373</v>
      </c>
      <c r="H240" s="447"/>
      <c r="I240" s="18"/>
      <c r="J240" s="447"/>
      <c r="K240" s="447"/>
      <c r="L240" s="18"/>
      <c r="M240" s="20"/>
      <c r="N240" s="100"/>
      <c r="O240" s="18"/>
      <c r="P240" s="100"/>
      <c r="Q240" s="18"/>
      <c r="R240" s="100"/>
      <c r="S240" s="140"/>
      <c r="T240" s="447" t="s">
        <v>892</v>
      </c>
      <c r="U240" s="447" t="s">
        <v>644</v>
      </c>
      <c r="V240" s="24"/>
    </row>
    <row r="241" ht="35.25" customHeight="1">
      <c r="A241" s="53">
        <v>45839</v>
      </c>
      <c r="B241" s="485"/>
      <c r="C241" s="447" t="s">
        <v>369</v>
      </c>
      <c r="D241" s="447" t="s">
        <v>333</v>
      </c>
      <c r="E241" s="102"/>
      <c r="F241" s="20" t="s">
        <v>1270</v>
      </c>
      <c r="G241" s="447" t="s">
        <v>373</v>
      </c>
      <c r="H241" s="447"/>
      <c r="I241" s="18"/>
      <c r="J241" s="447"/>
      <c r="K241" s="447"/>
      <c r="L241" s="18"/>
      <c r="M241" s="20"/>
      <c r="N241" s="100"/>
      <c r="O241" s="18"/>
      <c r="P241" s="100"/>
      <c r="Q241" s="18"/>
      <c r="R241" s="100"/>
      <c r="S241" s="140"/>
      <c r="T241" s="447"/>
      <c r="U241" s="447"/>
      <c r="V241" s="24" t="s">
        <v>479</v>
      </c>
    </row>
    <row r="242" ht="31.5" customHeight="1">
      <c r="A242" s="53">
        <v>45689</v>
      </c>
      <c r="B242" s="459" t="s">
        <v>228</v>
      </c>
      <c r="C242" s="447" t="s">
        <v>529</v>
      </c>
      <c r="D242" s="447" t="s">
        <v>297</v>
      </c>
      <c r="E242" s="102"/>
      <c r="F242" s="20" t="s">
        <v>638</v>
      </c>
      <c r="G242" s="447">
        <v>2024</v>
      </c>
      <c r="H242" s="447"/>
      <c r="I242" s="18"/>
      <c r="J242" s="447"/>
      <c r="K242" s="447"/>
      <c r="L242" s="18"/>
      <c r="M242" s="20"/>
      <c r="N242" s="100"/>
      <c r="O242" s="18"/>
      <c r="P242" s="100"/>
      <c r="Q242" s="18"/>
      <c r="R242" s="100"/>
      <c r="S242" s="140"/>
      <c r="T242" s="447" t="s">
        <v>972</v>
      </c>
      <c r="U242" s="447" t="s">
        <v>540</v>
      </c>
      <c r="V242" s="24" t="s">
        <v>639</v>
      </c>
    </row>
    <row r="243" ht="40.5" customHeight="1">
      <c r="A243" s="53">
        <v>45717</v>
      </c>
      <c r="B243" s="498"/>
      <c r="C243" s="447" t="s">
        <v>446</v>
      </c>
      <c r="D243" s="447" t="s">
        <v>297</v>
      </c>
      <c r="E243" s="102"/>
      <c r="F243" s="20" t="s">
        <v>445</v>
      </c>
      <c r="G243" s="447">
        <v>2024</v>
      </c>
      <c r="H243" s="447"/>
      <c r="I243" s="18"/>
      <c r="J243" s="447"/>
      <c r="K243" s="447"/>
      <c r="L243" s="18"/>
      <c r="M243" s="447"/>
      <c r="N243" s="447"/>
      <c r="O243" s="18"/>
      <c r="P243" s="447"/>
      <c r="Q243" s="18"/>
      <c r="R243" s="447"/>
      <c r="S243" s="447"/>
      <c r="T243" s="447" t="s">
        <v>879</v>
      </c>
      <c r="U243" s="447" t="s">
        <v>476</v>
      </c>
      <c r="V243" s="24"/>
      <c r="W243" s="263"/>
    </row>
    <row r="244" ht="47.25" customHeight="1">
      <c r="A244" s="53">
        <v>45748</v>
      </c>
      <c r="B244" s="498"/>
      <c r="C244" s="459" t="s">
        <v>661</v>
      </c>
      <c r="D244" s="447" t="s">
        <v>302</v>
      </c>
      <c r="E244" s="102">
        <v>1</v>
      </c>
      <c r="F244" s="20" t="s">
        <v>662</v>
      </c>
      <c r="G244" s="447" t="s">
        <v>517</v>
      </c>
      <c r="H244" s="447"/>
      <c r="I244" s="18"/>
      <c r="J244" s="447"/>
      <c r="K244" s="447" t="s">
        <v>880</v>
      </c>
      <c r="L244" s="18">
        <v>1</v>
      </c>
      <c r="M244" s="20">
        <v>45819</v>
      </c>
      <c r="N244" s="447"/>
      <c r="O244" s="18"/>
      <c r="P244" s="447"/>
      <c r="Q244" s="18"/>
      <c r="R244" s="447"/>
      <c r="S244" s="447"/>
      <c r="T244" s="447"/>
      <c r="U244" s="447" t="s">
        <v>881</v>
      </c>
      <c r="V244" s="24" t="s">
        <v>663</v>
      </c>
      <c r="W244" s="263"/>
    </row>
    <row r="245" ht="37.5" customHeight="1">
      <c r="A245" s="53">
        <v>45870</v>
      </c>
      <c r="B245" s="498"/>
      <c r="C245" s="487"/>
      <c r="D245" s="447" t="s">
        <v>333</v>
      </c>
      <c r="E245" s="102"/>
      <c r="F245" s="20">
        <v>45881</v>
      </c>
      <c r="G245" s="447" t="s">
        <v>373</v>
      </c>
      <c r="H245" s="447"/>
      <c r="I245" s="18"/>
      <c r="J245" s="447"/>
      <c r="K245" s="447"/>
      <c r="L245" s="18"/>
      <c r="M245" s="20"/>
      <c r="N245" s="447"/>
      <c r="O245" s="18"/>
      <c r="P245" s="447"/>
      <c r="Q245" s="18"/>
      <c r="R245" s="447"/>
      <c r="S245" s="447"/>
      <c r="T245" s="447"/>
      <c r="U245" s="447"/>
      <c r="V245" s="24" t="s">
        <v>1012</v>
      </c>
      <c r="W245" s="263"/>
    </row>
    <row r="246" ht="43.5" customHeight="1">
      <c r="A246" s="53">
        <v>45870</v>
      </c>
      <c r="B246" s="487"/>
      <c r="C246" s="431" t="s">
        <v>1034</v>
      </c>
      <c r="D246" s="447" t="s">
        <v>333</v>
      </c>
      <c r="E246" s="102"/>
      <c r="F246" s="20">
        <v>45884</v>
      </c>
      <c r="G246" s="447" t="s">
        <v>373</v>
      </c>
      <c r="H246" s="447"/>
      <c r="I246" s="18"/>
      <c r="J246" s="447"/>
      <c r="K246" s="447"/>
      <c r="L246" s="18"/>
      <c r="M246" s="20"/>
      <c r="N246" s="447"/>
      <c r="O246" s="18"/>
      <c r="P246" s="447"/>
      <c r="Q246" s="18"/>
      <c r="R246" s="447"/>
      <c r="S246" s="447"/>
      <c r="T246" s="447"/>
      <c r="U246" s="447"/>
      <c r="V246" s="24" t="s">
        <v>1012</v>
      </c>
      <c r="W246" s="263"/>
    </row>
    <row r="247" ht="36.75" customHeight="1">
      <c r="A247" s="53">
        <v>45689</v>
      </c>
      <c r="B247" s="459" t="s">
        <v>229</v>
      </c>
      <c r="C247" s="447" t="s">
        <v>265</v>
      </c>
      <c r="D247" s="447" t="s">
        <v>297</v>
      </c>
      <c r="E247" s="102"/>
      <c r="F247" s="20" t="s">
        <v>338</v>
      </c>
      <c r="G247" s="447" t="s">
        <v>324</v>
      </c>
      <c r="H247" s="447" t="s">
        <v>755</v>
      </c>
      <c r="I247" s="18">
        <v>1</v>
      </c>
      <c r="J247" s="20">
        <v>45926</v>
      </c>
      <c r="K247" s="447" t="s">
        <v>756</v>
      </c>
      <c r="L247" s="18">
        <v>1</v>
      </c>
      <c r="M247" s="20">
        <v>45925</v>
      </c>
      <c r="N247" s="447"/>
      <c r="O247" s="18"/>
      <c r="P247" s="447"/>
      <c r="Q247" s="18"/>
      <c r="R247" s="447"/>
      <c r="S247" s="447"/>
      <c r="T247" s="447" t="s">
        <v>699</v>
      </c>
      <c r="U247" s="447" t="s">
        <v>700</v>
      </c>
      <c r="V247" s="24"/>
      <c r="W247" s="263"/>
    </row>
    <row r="248" ht="31.5" customHeight="1">
      <c r="A248" s="53">
        <v>45717</v>
      </c>
      <c r="B248" s="498"/>
      <c r="C248" s="459" t="s">
        <v>529</v>
      </c>
      <c r="D248" s="447" t="s">
        <v>297</v>
      </c>
      <c r="E248" s="93"/>
      <c r="F248" s="20" t="s">
        <v>855</v>
      </c>
      <c r="G248" s="447">
        <v>2024</v>
      </c>
      <c r="H248" s="447"/>
      <c r="I248" s="18"/>
      <c r="J248" s="447"/>
      <c r="K248" s="447"/>
      <c r="L248" s="18"/>
      <c r="M248" s="447"/>
      <c r="N248" s="447"/>
      <c r="O248" s="18"/>
      <c r="P248" s="447"/>
      <c r="Q248" s="18"/>
      <c r="R248" s="447"/>
      <c r="S248" s="447"/>
      <c r="T248" s="447" t="s">
        <v>883</v>
      </c>
      <c r="U248" s="447" t="s">
        <v>540</v>
      </c>
      <c r="V248" s="24" t="s">
        <v>641</v>
      </c>
      <c r="W248" s="263"/>
    </row>
    <row r="249" ht="31.5" customHeight="1">
      <c r="A249" s="53">
        <v>45717</v>
      </c>
      <c r="B249" s="498"/>
      <c r="C249" s="498"/>
      <c r="D249" s="447" t="s">
        <v>297</v>
      </c>
      <c r="E249" s="93"/>
      <c r="F249" s="20" t="s">
        <v>855</v>
      </c>
      <c r="G249" s="447">
        <v>2024</v>
      </c>
      <c r="H249" s="447"/>
      <c r="I249" s="18"/>
      <c r="J249" s="447"/>
      <c r="K249" s="447"/>
      <c r="L249" s="18"/>
      <c r="M249" s="447"/>
      <c r="N249" s="447"/>
      <c r="O249" s="18"/>
      <c r="P249" s="447"/>
      <c r="Q249" s="18"/>
      <c r="R249" s="447"/>
      <c r="S249" s="447"/>
      <c r="T249" s="447" t="s">
        <v>882</v>
      </c>
      <c r="U249" s="447" t="s">
        <v>540</v>
      </c>
      <c r="V249" s="24" t="s">
        <v>640</v>
      </c>
      <c r="W249" s="263"/>
    </row>
    <row r="250" ht="31.5" customHeight="1">
      <c r="A250" s="53">
        <v>45717</v>
      </c>
      <c r="B250" s="498"/>
      <c r="C250" s="498"/>
      <c r="D250" s="447" t="s">
        <v>297</v>
      </c>
      <c r="E250" s="93"/>
      <c r="F250" s="20" t="s">
        <v>448</v>
      </c>
      <c r="G250" s="447" t="s">
        <v>373</v>
      </c>
      <c r="H250" s="447"/>
      <c r="I250" s="18"/>
      <c r="J250" s="447"/>
      <c r="K250" s="447"/>
      <c r="L250" s="18"/>
      <c r="M250" s="447"/>
      <c r="N250" s="447"/>
      <c r="O250" s="18"/>
      <c r="P250" s="447"/>
      <c r="Q250" s="18"/>
      <c r="R250" s="447"/>
      <c r="S250" s="447"/>
      <c r="T250" s="447" t="s">
        <v>885</v>
      </c>
      <c r="U250" s="447" t="s">
        <v>832</v>
      </c>
      <c r="V250" s="24"/>
      <c r="W250" s="263"/>
    </row>
    <row r="251" ht="31.5" customHeight="1">
      <c r="A251" s="53">
        <v>45748</v>
      </c>
      <c r="B251" s="498"/>
      <c r="C251" s="498"/>
      <c r="D251" s="447" t="s">
        <v>302</v>
      </c>
      <c r="E251" s="93"/>
      <c r="F251" s="20" t="s">
        <v>884</v>
      </c>
      <c r="G251" s="447">
        <v>2025</v>
      </c>
      <c r="H251" s="447"/>
      <c r="I251" s="18"/>
      <c r="J251" s="447"/>
      <c r="K251" s="447"/>
      <c r="L251" s="18"/>
      <c r="M251" s="447"/>
      <c r="N251" s="447"/>
      <c r="O251" s="18"/>
      <c r="P251" s="447"/>
      <c r="Q251" s="18"/>
      <c r="R251" s="447"/>
      <c r="S251" s="447"/>
      <c r="T251" s="447"/>
      <c r="U251" s="447" t="s">
        <v>540</v>
      </c>
      <c r="V251" s="24"/>
      <c r="W251" s="263"/>
    </row>
    <row r="252" ht="45" customHeight="1">
      <c r="A252" s="53">
        <v>45870</v>
      </c>
      <c r="B252" s="484"/>
      <c r="C252" s="484"/>
      <c r="D252" s="447" t="s">
        <v>333</v>
      </c>
      <c r="E252" s="93"/>
      <c r="F252" s="20">
        <v>45889</v>
      </c>
      <c r="G252" s="447">
        <v>2025</v>
      </c>
      <c r="H252" s="447"/>
      <c r="I252" s="18"/>
      <c r="J252" s="447"/>
      <c r="K252" s="447"/>
      <c r="L252" s="18"/>
      <c r="M252" s="447"/>
      <c r="N252" s="447"/>
      <c r="O252" s="18"/>
      <c r="P252" s="447"/>
      <c r="Q252" s="18"/>
      <c r="R252" s="447"/>
      <c r="S252" s="447"/>
      <c r="T252" s="447"/>
      <c r="U252" s="447"/>
      <c r="V252" s="24" t="s">
        <v>1164</v>
      </c>
      <c r="W252" s="263"/>
    </row>
    <row r="253" ht="76.5" customHeight="1">
      <c r="A253" s="53">
        <v>45901</v>
      </c>
      <c r="B253" s="485"/>
      <c r="C253" s="485"/>
      <c r="D253" s="447" t="s">
        <v>333</v>
      </c>
      <c r="E253" s="93"/>
      <c r="F253" s="20">
        <v>45920</v>
      </c>
      <c r="G253" s="447">
        <v>2025</v>
      </c>
      <c r="H253" s="447"/>
      <c r="I253" s="18"/>
      <c r="J253" s="447"/>
      <c r="K253" s="447"/>
      <c r="L253" s="18"/>
      <c r="M253" s="447"/>
      <c r="N253" s="447"/>
      <c r="O253" s="18"/>
      <c r="P253" s="447"/>
      <c r="Q253" s="18"/>
      <c r="R253" s="447"/>
      <c r="S253" s="447"/>
      <c r="T253" s="447"/>
      <c r="U253" s="447"/>
      <c r="V253" s="24" t="s">
        <v>1163</v>
      </c>
      <c r="W253" s="263"/>
    </row>
    <row r="254" ht="90.75" customHeight="1">
      <c r="A254" s="29">
        <v>45658</v>
      </c>
      <c r="B254" s="459" t="s">
        <v>230</v>
      </c>
      <c r="C254" s="440" t="s">
        <v>462</v>
      </c>
      <c r="D254" s="440" t="s">
        <v>333</v>
      </c>
      <c r="E254" s="44"/>
      <c r="F254" s="27">
        <v>45687</v>
      </c>
      <c r="G254" s="440">
        <v>2024</v>
      </c>
      <c r="H254" s="447"/>
      <c r="I254" s="18"/>
      <c r="J254" s="447"/>
      <c r="K254" s="447"/>
      <c r="L254" s="18"/>
      <c r="M254" s="447"/>
      <c r="N254" s="447"/>
      <c r="O254" s="18"/>
      <c r="P254" s="447"/>
      <c r="Q254" s="18"/>
      <c r="R254" s="447"/>
      <c r="S254" s="447"/>
      <c r="T254" s="447"/>
      <c r="U254" s="447"/>
      <c r="V254" s="24" t="s">
        <v>527</v>
      </c>
    </row>
    <row r="255" ht="47.25" customHeight="1">
      <c r="A255" s="29">
        <v>45689</v>
      </c>
      <c r="B255" s="460"/>
      <c r="C255" s="440" t="s">
        <v>529</v>
      </c>
      <c r="D255" s="440" t="s">
        <v>333</v>
      </c>
      <c r="E255" s="44"/>
      <c r="F255" s="27">
        <v>45708</v>
      </c>
      <c r="G255" s="440" t="s">
        <v>378</v>
      </c>
      <c r="H255" s="447"/>
      <c r="I255" s="18"/>
      <c r="J255" s="447"/>
      <c r="K255" s="447"/>
      <c r="L255" s="18"/>
      <c r="M255" s="447"/>
      <c r="N255" s="447"/>
      <c r="O255" s="18"/>
      <c r="P255" s="447"/>
      <c r="Q255" s="18"/>
      <c r="R255" s="447"/>
      <c r="S255" s="447"/>
      <c r="T255" s="447"/>
      <c r="U255" s="447"/>
      <c r="V255" s="24" t="s">
        <v>528</v>
      </c>
    </row>
    <row r="256" ht="48.75" customHeight="1">
      <c r="A256" s="29">
        <v>45689</v>
      </c>
      <c r="B256" s="460"/>
      <c r="C256" s="486" t="s">
        <v>462</v>
      </c>
      <c r="D256" s="440" t="s">
        <v>333</v>
      </c>
      <c r="E256" s="44"/>
      <c r="F256" s="27">
        <v>45719</v>
      </c>
      <c r="G256" s="440" t="s">
        <v>373</v>
      </c>
      <c r="H256" s="447"/>
      <c r="I256" s="18"/>
      <c r="J256" s="447"/>
      <c r="K256" s="447"/>
      <c r="L256" s="18"/>
      <c r="M256" s="447"/>
      <c r="N256" s="447"/>
      <c r="O256" s="18"/>
      <c r="P256" s="447"/>
      <c r="Q256" s="18"/>
      <c r="R256" s="447"/>
      <c r="S256" s="447"/>
      <c r="T256" s="447"/>
      <c r="U256" s="447"/>
      <c r="V256" s="24" t="s">
        <v>530</v>
      </c>
    </row>
    <row r="257" ht="26.25" customHeight="1">
      <c r="A257" s="29">
        <v>45717</v>
      </c>
      <c r="B257" s="460"/>
      <c r="C257" s="498"/>
      <c r="D257" s="440" t="s">
        <v>333</v>
      </c>
      <c r="E257" s="44"/>
      <c r="F257" s="27">
        <v>45737</v>
      </c>
      <c r="G257" s="440">
        <v>2025</v>
      </c>
      <c r="H257" s="447"/>
      <c r="I257" s="18"/>
      <c r="J257" s="447"/>
      <c r="K257" s="447"/>
      <c r="L257" s="18"/>
      <c r="M257" s="447"/>
      <c r="N257" s="447"/>
      <c r="O257" s="18"/>
      <c r="P257" s="447"/>
      <c r="Q257" s="18"/>
      <c r="R257" s="447"/>
      <c r="S257" s="447"/>
      <c r="T257" s="447"/>
      <c r="U257" s="447"/>
      <c r="V257" s="24" t="s">
        <v>393</v>
      </c>
    </row>
    <row r="258" ht="36" customHeight="1">
      <c r="A258" s="29">
        <v>45717</v>
      </c>
      <c r="B258" s="498"/>
      <c r="C258" s="487"/>
      <c r="D258" s="440" t="s">
        <v>333</v>
      </c>
      <c r="E258" s="44"/>
      <c r="F258" s="27">
        <v>45737</v>
      </c>
      <c r="G258" s="440">
        <v>2025</v>
      </c>
      <c r="H258" s="440"/>
      <c r="I258" s="95"/>
      <c r="J258" s="440"/>
      <c r="K258" s="440"/>
      <c r="L258" s="95"/>
      <c r="M258" s="440"/>
      <c r="N258" s="440"/>
      <c r="O258" s="95"/>
      <c r="P258" s="440"/>
      <c r="Q258" s="95"/>
      <c r="R258" s="440"/>
      <c r="S258" s="440"/>
      <c r="T258" s="440"/>
      <c r="U258" s="440"/>
      <c r="V258" s="135" t="s">
        <v>393</v>
      </c>
    </row>
    <row r="259" ht="38.25" customHeight="1">
      <c r="A259" s="29">
        <v>45778</v>
      </c>
      <c r="B259" s="498"/>
      <c r="C259" s="440" t="s">
        <v>836</v>
      </c>
      <c r="D259" s="440" t="s">
        <v>297</v>
      </c>
      <c r="E259" s="44"/>
      <c r="F259" s="27" t="s">
        <v>837</v>
      </c>
      <c r="G259" s="440">
        <v>2025</v>
      </c>
      <c r="H259" s="440" t="s">
        <v>838</v>
      </c>
      <c r="I259" s="95">
        <v>1</v>
      </c>
      <c r="J259" s="27">
        <v>45869</v>
      </c>
      <c r="K259" s="440"/>
      <c r="L259" s="95"/>
      <c r="M259" s="440"/>
      <c r="N259" s="440"/>
      <c r="O259" s="95"/>
      <c r="P259" s="440"/>
      <c r="Q259" s="95"/>
      <c r="R259" s="440"/>
      <c r="S259" s="440"/>
      <c r="T259" s="440"/>
      <c r="U259" s="440" t="s">
        <v>839</v>
      </c>
      <c r="V259" s="135"/>
    </row>
    <row r="260" ht="29.25" customHeight="1">
      <c r="A260" s="29">
        <v>45809</v>
      </c>
      <c r="B260" s="498"/>
      <c r="C260" s="486" t="s">
        <v>462</v>
      </c>
      <c r="D260" s="440" t="s">
        <v>333</v>
      </c>
      <c r="E260" s="44"/>
      <c r="F260" s="27">
        <v>45832</v>
      </c>
      <c r="G260" s="440">
        <v>2025</v>
      </c>
      <c r="H260" s="440"/>
      <c r="I260" s="95"/>
      <c r="J260" s="27"/>
      <c r="K260" s="440"/>
      <c r="L260" s="95"/>
      <c r="M260" s="440"/>
      <c r="N260" s="440"/>
      <c r="O260" s="95"/>
      <c r="P260" s="440"/>
      <c r="Q260" s="95"/>
      <c r="R260" s="440"/>
      <c r="S260" s="440"/>
      <c r="T260" s="440"/>
      <c r="U260" s="440"/>
      <c r="V260" s="135" t="s">
        <v>840</v>
      </c>
    </row>
    <row r="261" ht="49.5" customHeight="1">
      <c r="A261" s="29">
        <v>45901</v>
      </c>
      <c r="B261" s="484"/>
      <c r="C261" s="485"/>
      <c r="D261" s="440" t="s">
        <v>333</v>
      </c>
      <c r="E261" s="44"/>
      <c r="F261" s="27">
        <v>45918</v>
      </c>
      <c r="G261" s="440" t="s">
        <v>345</v>
      </c>
      <c r="H261" s="440"/>
      <c r="I261" s="95"/>
      <c r="J261" s="27"/>
      <c r="K261" s="440"/>
      <c r="L261" s="95"/>
      <c r="M261" s="440"/>
      <c r="N261" s="440"/>
      <c r="O261" s="95"/>
      <c r="P261" s="440"/>
      <c r="Q261" s="95"/>
      <c r="R261" s="440"/>
      <c r="S261" s="440"/>
      <c r="T261" s="440"/>
      <c r="U261" s="440"/>
      <c r="V261" s="135" t="s">
        <v>1130</v>
      </c>
    </row>
    <row r="262" ht="38.25" customHeight="1">
      <c r="A262" s="29">
        <v>45901</v>
      </c>
      <c r="B262" s="485"/>
      <c r="C262" s="439" t="s">
        <v>369</v>
      </c>
      <c r="D262" s="440" t="s">
        <v>333</v>
      </c>
      <c r="E262" s="44"/>
      <c r="F262" s="27">
        <v>45933</v>
      </c>
      <c r="G262" s="440">
        <v>2025</v>
      </c>
      <c r="H262" s="440"/>
      <c r="I262" s="95"/>
      <c r="J262" s="27"/>
      <c r="K262" s="440"/>
      <c r="L262" s="95"/>
      <c r="M262" s="440"/>
      <c r="N262" s="440"/>
      <c r="O262" s="95"/>
      <c r="P262" s="440"/>
      <c r="Q262" s="95"/>
      <c r="R262" s="440"/>
      <c r="S262" s="440"/>
      <c r="T262" s="440"/>
      <c r="U262" s="440"/>
      <c r="V262" s="135" t="s">
        <v>1232</v>
      </c>
    </row>
    <row r="263" ht="19.5" customHeight="1">
      <c r="A263" s="17">
        <v>45658</v>
      </c>
      <c r="B263" s="486" t="s">
        <v>231</v>
      </c>
      <c r="C263" s="542" t="s">
        <v>565</v>
      </c>
      <c r="D263" s="20" t="s">
        <v>333</v>
      </c>
      <c r="E263" s="102"/>
      <c r="F263" s="20">
        <v>45677</v>
      </c>
      <c r="G263" s="21" t="s">
        <v>345</v>
      </c>
      <c r="H263" s="230"/>
      <c r="I263" s="18"/>
      <c r="J263" s="230"/>
      <c r="K263" s="447"/>
      <c r="L263" s="18"/>
      <c r="M263" s="447"/>
      <c r="N263" s="21"/>
      <c r="O263" s="18"/>
      <c r="P263" s="447"/>
      <c r="Q263" s="18"/>
      <c r="R263" s="447"/>
      <c r="S263" s="447"/>
      <c r="T263" s="447"/>
      <c r="U263" s="447"/>
      <c r="V263" s="24" t="s">
        <v>566</v>
      </c>
    </row>
    <row r="264" ht="19.5" customHeight="1">
      <c r="A264" s="17">
        <v>45689</v>
      </c>
      <c r="B264" s="578"/>
      <c r="C264" s="498"/>
      <c r="D264" s="20" t="s">
        <v>333</v>
      </c>
      <c r="E264" s="102"/>
      <c r="F264" s="20">
        <v>45700</v>
      </c>
      <c r="G264" s="21">
        <v>2025</v>
      </c>
      <c r="H264" s="230"/>
      <c r="I264" s="18"/>
      <c r="J264" s="230"/>
      <c r="K264" s="447"/>
      <c r="L264" s="18"/>
      <c r="M264" s="447"/>
      <c r="N264" s="21"/>
      <c r="O264" s="18"/>
      <c r="P264" s="447"/>
      <c r="Q264" s="18"/>
      <c r="R264" s="447"/>
      <c r="S264" s="447"/>
      <c r="T264" s="447"/>
      <c r="U264" s="447"/>
      <c r="V264" s="24" t="s">
        <v>567</v>
      </c>
    </row>
    <row r="265" ht="47.25" customHeight="1">
      <c r="A265" s="17">
        <v>45689</v>
      </c>
      <c r="B265" s="578"/>
      <c r="C265" s="498"/>
      <c r="D265" s="20" t="s">
        <v>333</v>
      </c>
      <c r="E265" s="102"/>
      <c r="F265" s="20">
        <v>45701</v>
      </c>
      <c r="G265" s="21">
        <v>2025</v>
      </c>
      <c r="H265" s="230"/>
      <c r="I265" s="18"/>
      <c r="J265" s="230"/>
      <c r="K265" s="447"/>
      <c r="L265" s="18"/>
      <c r="M265" s="20"/>
      <c r="N265" s="21"/>
      <c r="O265" s="18"/>
      <c r="P265" s="447"/>
      <c r="Q265" s="18"/>
      <c r="R265" s="447"/>
      <c r="S265" s="447"/>
      <c r="T265" s="447"/>
      <c r="U265" s="447"/>
      <c r="V265" s="135" t="s">
        <v>334</v>
      </c>
    </row>
    <row r="266" ht="45">
      <c r="A266" s="17">
        <v>45689</v>
      </c>
      <c r="B266" s="578"/>
      <c r="C266" s="498"/>
      <c r="D266" s="20" t="s">
        <v>333</v>
      </c>
      <c r="E266" s="102"/>
      <c r="F266" s="20">
        <v>45708</v>
      </c>
      <c r="G266" s="21" t="s">
        <v>373</v>
      </c>
      <c r="H266" s="230"/>
      <c r="I266" s="18"/>
      <c r="J266" s="230"/>
      <c r="K266" s="447"/>
      <c r="L266" s="18"/>
      <c r="M266" s="20"/>
      <c r="N266" s="21"/>
      <c r="O266" s="18"/>
      <c r="P266" s="447"/>
      <c r="Q266" s="18"/>
      <c r="R266" s="447"/>
      <c r="S266" s="447"/>
      <c r="T266" s="447"/>
      <c r="U266" s="447"/>
      <c r="V266" s="369" t="s">
        <v>568</v>
      </c>
    </row>
    <row r="267" ht="45">
      <c r="A267" s="17">
        <v>45717</v>
      </c>
      <c r="B267" s="578"/>
      <c r="C267" s="498"/>
      <c r="D267" s="20" t="s">
        <v>333</v>
      </c>
      <c r="E267" s="102"/>
      <c r="F267" s="20">
        <v>45737</v>
      </c>
      <c r="G267" s="21">
        <v>2025</v>
      </c>
      <c r="H267" s="230"/>
      <c r="I267" s="18"/>
      <c r="J267" s="230"/>
      <c r="K267" s="447"/>
      <c r="L267" s="18"/>
      <c r="M267" s="20"/>
      <c r="N267" s="21"/>
      <c r="O267" s="18"/>
      <c r="P267" s="447"/>
      <c r="Q267" s="18"/>
      <c r="R267" s="447"/>
      <c r="S267" s="447"/>
      <c r="T267" s="447"/>
      <c r="U267" s="447"/>
      <c r="V267" s="369" t="s">
        <v>569</v>
      </c>
    </row>
    <row r="268" ht="20.25" customHeight="1">
      <c r="A268" s="17">
        <v>45717</v>
      </c>
      <c r="B268" s="578"/>
      <c r="C268" s="487"/>
      <c r="D268" s="20" t="s">
        <v>333</v>
      </c>
      <c r="E268" s="102"/>
      <c r="F268" s="20">
        <v>45743</v>
      </c>
      <c r="G268" s="21" t="s">
        <v>378</v>
      </c>
      <c r="H268" s="230"/>
      <c r="I268" s="18"/>
      <c r="J268" s="230"/>
      <c r="K268" s="447"/>
      <c r="L268" s="18"/>
      <c r="M268" s="20"/>
      <c r="N268" s="21"/>
      <c r="O268" s="18"/>
      <c r="P268" s="447"/>
      <c r="Q268" s="18"/>
      <c r="R268" s="447"/>
      <c r="S268" s="447"/>
      <c r="T268" s="447"/>
      <c r="U268" s="447"/>
      <c r="V268" s="135" t="s">
        <v>393</v>
      </c>
    </row>
    <row r="269" ht="29.25" customHeight="1">
      <c r="A269" s="17">
        <v>45717</v>
      </c>
      <c r="B269" s="578"/>
      <c r="C269" s="440" t="s">
        <v>529</v>
      </c>
      <c r="D269" s="20" t="s">
        <v>297</v>
      </c>
      <c r="E269" s="102"/>
      <c r="F269" s="20" t="s">
        <v>929</v>
      </c>
      <c r="G269" s="21" t="s">
        <v>345</v>
      </c>
      <c r="H269" s="230"/>
      <c r="I269" s="18"/>
      <c r="J269" s="230"/>
      <c r="K269" s="447"/>
      <c r="L269" s="18"/>
      <c r="M269" s="20"/>
      <c r="N269" s="21"/>
      <c r="O269" s="18"/>
      <c r="P269" s="447"/>
      <c r="Q269" s="18"/>
      <c r="R269" s="447"/>
      <c r="S269" s="447"/>
      <c r="T269" s="447" t="s">
        <v>930</v>
      </c>
      <c r="U269" s="447" t="s">
        <v>540</v>
      </c>
      <c r="V269" s="135" t="s">
        <v>634</v>
      </c>
    </row>
    <row r="270" ht="45" customHeight="1">
      <c r="A270" s="17">
        <v>45748</v>
      </c>
      <c r="B270" s="578"/>
      <c r="C270" s="439" t="s">
        <v>565</v>
      </c>
      <c r="D270" s="20" t="s">
        <v>333</v>
      </c>
      <c r="E270" s="102"/>
      <c r="F270" s="20">
        <v>45769</v>
      </c>
      <c r="G270" s="21">
        <v>2025</v>
      </c>
      <c r="H270" s="230"/>
      <c r="I270" s="18"/>
      <c r="J270" s="230"/>
      <c r="K270" s="447"/>
      <c r="L270" s="18"/>
      <c r="M270" s="20"/>
      <c r="N270" s="21"/>
      <c r="O270" s="18"/>
      <c r="P270" s="447"/>
      <c r="Q270" s="18"/>
      <c r="R270" s="447"/>
      <c r="S270" s="447"/>
      <c r="T270" s="447"/>
      <c r="U270" s="447"/>
      <c r="V270" s="135" t="s">
        <v>820</v>
      </c>
    </row>
    <row r="271" ht="29.25" customHeight="1">
      <c r="A271" s="17">
        <v>45748</v>
      </c>
      <c r="B271" s="578"/>
      <c r="C271" s="486" t="s">
        <v>369</v>
      </c>
      <c r="D271" s="20" t="s">
        <v>333</v>
      </c>
      <c r="E271" s="102"/>
      <c r="F271" s="20">
        <v>45765</v>
      </c>
      <c r="G271" s="21">
        <v>2025</v>
      </c>
      <c r="H271" s="230"/>
      <c r="I271" s="18"/>
      <c r="J271" s="230"/>
      <c r="K271" s="447"/>
      <c r="L271" s="18"/>
      <c r="M271" s="20"/>
      <c r="N271" s="21"/>
      <c r="O271" s="18"/>
      <c r="P271" s="447"/>
      <c r="Q271" s="18"/>
      <c r="R271" s="447"/>
      <c r="S271" s="447"/>
      <c r="T271" s="447"/>
      <c r="U271" s="447"/>
      <c r="V271" s="135" t="s">
        <v>818</v>
      </c>
    </row>
    <row r="272" ht="29.25" customHeight="1">
      <c r="A272" s="17">
        <v>45748</v>
      </c>
      <c r="B272" s="578"/>
      <c r="C272" s="498"/>
      <c r="D272" s="20" t="s">
        <v>333</v>
      </c>
      <c r="E272" s="102"/>
      <c r="F272" s="20">
        <v>45772</v>
      </c>
      <c r="G272" s="21">
        <v>2025</v>
      </c>
      <c r="H272" s="230"/>
      <c r="I272" s="18"/>
      <c r="J272" s="230"/>
      <c r="K272" s="447"/>
      <c r="L272" s="18"/>
      <c r="M272" s="20"/>
      <c r="N272" s="21"/>
      <c r="O272" s="18"/>
      <c r="P272" s="447"/>
      <c r="Q272" s="18"/>
      <c r="R272" s="447"/>
      <c r="S272" s="447"/>
      <c r="T272" s="447"/>
      <c r="U272" s="447"/>
      <c r="V272" s="135" t="s">
        <v>819</v>
      </c>
    </row>
    <row r="273" ht="29.25" customHeight="1">
      <c r="A273" s="17">
        <v>45778</v>
      </c>
      <c r="B273" s="578"/>
      <c r="C273" s="487"/>
      <c r="D273" s="20" t="s">
        <v>333</v>
      </c>
      <c r="E273" s="102"/>
      <c r="F273" s="20">
        <v>45799</v>
      </c>
      <c r="G273" s="21">
        <v>2025</v>
      </c>
      <c r="H273" s="230"/>
      <c r="I273" s="18"/>
      <c r="J273" s="230"/>
      <c r="K273" s="447"/>
      <c r="L273" s="18"/>
      <c r="M273" s="20"/>
      <c r="N273" s="21"/>
      <c r="O273" s="18"/>
      <c r="P273" s="447"/>
      <c r="Q273" s="18"/>
      <c r="R273" s="447"/>
      <c r="S273" s="447"/>
      <c r="T273" s="447"/>
      <c r="U273" s="447"/>
      <c r="V273" s="135" t="s">
        <v>319</v>
      </c>
    </row>
    <row r="274" ht="44.25" customHeight="1">
      <c r="A274" s="17">
        <v>45809</v>
      </c>
      <c r="B274" s="578"/>
      <c r="C274" s="486" t="s">
        <v>565</v>
      </c>
      <c r="D274" s="20" t="s">
        <v>302</v>
      </c>
      <c r="E274" s="102">
        <v>1</v>
      </c>
      <c r="F274" s="20">
        <v>45819</v>
      </c>
      <c r="G274" s="21">
        <v>2025</v>
      </c>
      <c r="H274" s="230"/>
      <c r="I274" s="18"/>
      <c r="J274" s="230"/>
      <c r="K274" s="447" t="s">
        <v>822</v>
      </c>
      <c r="L274" s="18">
        <v>1</v>
      </c>
      <c r="M274" s="20">
        <v>45845</v>
      </c>
      <c r="N274" s="21"/>
      <c r="O274" s="18"/>
      <c r="P274" s="447"/>
      <c r="Q274" s="18"/>
      <c r="R274" s="447"/>
      <c r="S274" s="447"/>
      <c r="T274" s="447"/>
      <c r="U274" s="447" t="s">
        <v>700</v>
      </c>
      <c r="V274" s="135"/>
    </row>
    <row r="275" ht="42.75" customHeight="1">
      <c r="A275" s="17">
        <v>45809</v>
      </c>
      <c r="B275" s="578"/>
      <c r="C275" s="578"/>
      <c r="D275" s="20" t="s">
        <v>302</v>
      </c>
      <c r="E275" s="102">
        <v>1</v>
      </c>
      <c r="F275" s="20">
        <v>45818</v>
      </c>
      <c r="G275" s="21">
        <v>2025</v>
      </c>
      <c r="H275" s="230"/>
      <c r="I275" s="18"/>
      <c r="J275" s="230"/>
      <c r="K275" s="447" t="s">
        <v>821</v>
      </c>
      <c r="L275" s="18">
        <v>1</v>
      </c>
      <c r="M275" s="20">
        <v>45845</v>
      </c>
      <c r="N275" s="21"/>
      <c r="O275" s="18"/>
      <c r="P275" s="447"/>
      <c r="Q275" s="18"/>
      <c r="R275" s="447"/>
      <c r="S275" s="447"/>
      <c r="T275" s="447"/>
      <c r="U275" s="447" t="s">
        <v>823</v>
      </c>
      <c r="V275" s="135"/>
    </row>
    <row r="276" ht="42.75" customHeight="1">
      <c r="A276" s="17">
        <v>45839</v>
      </c>
      <c r="B276" s="498" t="s">
        <v>231</v>
      </c>
      <c r="C276" s="498" t="s">
        <v>565</v>
      </c>
      <c r="D276" s="20" t="s">
        <v>333</v>
      </c>
      <c r="E276" s="102"/>
      <c r="F276" s="20">
        <v>45862</v>
      </c>
      <c r="G276" s="21">
        <v>2025</v>
      </c>
      <c r="H276" s="230"/>
      <c r="I276" s="18"/>
      <c r="J276" s="230"/>
      <c r="K276" s="447"/>
      <c r="L276" s="18"/>
      <c r="M276" s="20"/>
      <c r="N276" s="21"/>
      <c r="O276" s="18"/>
      <c r="P276" s="447"/>
      <c r="Q276" s="18"/>
      <c r="R276" s="447"/>
      <c r="S276" s="447"/>
      <c r="T276" s="447"/>
      <c r="U276" s="447"/>
      <c r="V276" s="135" t="s">
        <v>1257</v>
      </c>
    </row>
    <row r="277" ht="42.75" customHeight="1">
      <c r="A277" s="17">
        <v>45870</v>
      </c>
      <c r="B277" s="580"/>
      <c r="C277" s="580"/>
      <c r="D277" s="20" t="s">
        <v>333</v>
      </c>
      <c r="E277" s="102"/>
      <c r="F277" s="20">
        <v>45891</v>
      </c>
      <c r="G277" s="21">
        <v>2025</v>
      </c>
      <c r="H277" s="230"/>
      <c r="I277" s="18"/>
      <c r="J277" s="230"/>
      <c r="K277" s="447"/>
      <c r="L277" s="18"/>
      <c r="M277" s="20"/>
      <c r="N277" s="21"/>
      <c r="O277" s="18"/>
      <c r="P277" s="447"/>
      <c r="Q277" s="18"/>
      <c r="R277" s="447"/>
      <c r="S277" s="447"/>
      <c r="T277" s="447"/>
      <c r="U277" s="447"/>
      <c r="V277" s="135" t="s">
        <v>393</v>
      </c>
    </row>
    <row r="278" ht="42.75" customHeight="1">
      <c r="A278" s="17">
        <v>45870</v>
      </c>
      <c r="B278" s="580"/>
      <c r="C278" s="581"/>
      <c r="D278" s="20" t="s">
        <v>333</v>
      </c>
      <c r="E278" s="102"/>
      <c r="F278" s="20">
        <v>45888</v>
      </c>
      <c r="G278" s="21" t="s">
        <v>373</v>
      </c>
      <c r="H278" s="230"/>
      <c r="I278" s="18"/>
      <c r="J278" s="230"/>
      <c r="K278" s="447"/>
      <c r="L278" s="18"/>
      <c r="M278" s="20"/>
      <c r="N278" s="21"/>
      <c r="O278" s="18"/>
      <c r="P278" s="447"/>
      <c r="Q278" s="18"/>
      <c r="R278" s="447"/>
      <c r="S278" s="447"/>
      <c r="T278" s="447"/>
      <c r="U278" s="447"/>
      <c r="V278" s="135" t="s">
        <v>1012</v>
      </c>
    </row>
    <row r="279" ht="42.75" customHeight="1">
      <c r="A279" s="17">
        <v>45870</v>
      </c>
      <c r="B279" s="580"/>
      <c r="C279" s="486" t="s">
        <v>529</v>
      </c>
      <c r="D279" s="20" t="s">
        <v>297</v>
      </c>
      <c r="E279" s="102"/>
      <c r="F279" s="20" t="s">
        <v>1260</v>
      </c>
      <c r="G279" s="21" t="s">
        <v>345</v>
      </c>
      <c r="H279" s="230"/>
      <c r="I279" s="18"/>
      <c r="J279" s="230"/>
      <c r="K279" s="447"/>
      <c r="L279" s="18"/>
      <c r="M279" s="20"/>
      <c r="N279" s="21"/>
      <c r="O279" s="18"/>
      <c r="P279" s="447"/>
      <c r="Q279" s="18"/>
      <c r="R279" s="447"/>
      <c r="S279" s="447"/>
      <c r="T279" s="447" t="s">
        <v>1262</v>
      </c>
      <c r="U279" s="447" t="s">
        <v>540</v>
      </c>
      <c r="V279" s="135" t="s">
        <v>1083</v>
      </c>
    </row>
    <row r="280" ht="42.75" customHeight="1">
      <c r="A280" s="17">
        <v>45901</v>
      </c>
      <c r="B280" s="580"/>
      <c r="C280" s="485"/>
      <c r="D280" s="20" t="s">
        <v>297</v>
      </c>
      <c r="E280" s="102"/>
      <c r="F280" s="20" t="s">
        <v>1261</v>
      </c>
      <c r="G280" s="21" t="s">
        <v>517</v>
      </c>
      <c r="H280" s="230"/>
      <c r="I280" s="18"/>
      <c r="J280" s="230"/>
      <c r="K280" s="447"/>
      <c r="L280" s="18"/>
      <c r="M280" s="20"/>
      <c r="N280" s="21"/>
      <c r="O280" s="18"/>
      <c r="P280" s="447"/>
      <c r="Q280" s="18"/>
      <c r="R280" s="447"/>
      <c r="S280" s="447"/>
      <c r="T280" s="447" t="s">
        <v>1263</v>
      </c>
      <c r="U280" s="447" t="s">
        <v>1265</v>
      </c>
      <c r="V280" s="135" t="s">
        <v>1264</v>
      </c>
    </row>
    <row r="281" ht="42.75" customHeight="1">
      <c r="A281" s="17">
        <v>45901</v>
      </c>
      <c r="B281" s="580"/>
      <c r="C281" s="498" t="s">
        <v>565</v>
      </c>
      <c r="D281" s="20" t="s">
        <v>333</v>
      </c>
      <c r="E281" s="102"/>
      <c r="F281" s="20">
        <v>45922</v>
      </c>
      <c r="G281" s="21"/>
      <c r="H281" s="230"/>
      <c r="I281" s="18"/>
      <c r="J281" s="230"/>
      <c r="K281" s="447"/>
      <c r="L281" s="18"/>
      <c r="M281" s="20"/>
      <c r="N281" s="21"/>
      <c r="O281" s="18"/>
      <c r="P281" s="447"/>
      <c r="Q281" s="18"/>
      <c r="R281" s="447"/>
      <c r="S281" s="447"/>
      <c r="T281" s="447"/>
      <c r="U281" s="447"/>
      <c r="V281" s="135" t="s">
        <v>1258</v>
      </c>
    </row>
    <row r="282" ht="46.5" customHeight="1">
      <c r="A282" s="17">
        <v>45901</v>
      </c>
      <c r="B282" s="581"/>
      <c r="C282" s="487"/>
      <c r="D282" s="20" t="s">
        <v>333</v>
      </c>
      <c r="E282" s="102"/>
      <c r="F282" s="20">
        <v>45932</v>
      </c>
      <c r="G282" s="21"/>
      <c r="H282" s="230"/>
      <c r="I282" s="18"/>
      <c r="J282" s="230"/>
      <c r="K282" s="447"/>
      <c r="L282" s="18"/>
      <c r="M282" s="20"/>
      <c r="N282" s="21"/>
      <c r="O282" s="18"/>
      <c r="P282" s="447"/>
      <c r="Q282" s="18"/>
      <c r="R282" s="447"/>
      <c r="S282" s="447"/>
      <c r="T282" s="447"/>
      <c r="U282" s="447"/>
      <c r="V282" s="135" t="s">
        <v>1259</v>
      </c>
    </row>
    <row r="283" ht="48.75" customHeight="1">
      <c r="A283" s="17">
        <v>45658</v>
      </c>
      <c r="B283" s="459" t="s">
        <v>232</v>
      </c>
      <c r="C283" s="459" t="s">
        <v>339</v>
      </c>
      <c r="D283" s="20" t="s">
        <v>333</v>
      </c>
      <c r="E283" s="102"/>
      <c r="F283" s="20">
        <v>45687</v>
      </c>
      <c r="G283" s="18" t="s">
        <v>340</v>
      </c>
      <c r="H283" s="20"/>
      <c r="I283" s="18"/>
      <c r="J283" s="20"/>
      <c r="K283" s="20"/>
      <c r="L283" s="18"/>
      <c r="M283" s="20"/>
      <c r="N283" s="20"/>
      <c r="O283" s="18"/>
      <c r="P283" s="20"/>
      <c r="Q283" s="18"/>
      <c r="R283" s="20"/>
      <c r="S283" s="20"/>
      <c r="T283" s="20"/>
      <c r="U283" s="447"/>
      <c r="V283" s="24" t="s">
        <v>341</v>
      </c>
    </row>
    <row r="284" ht="33" customHeight="1">
      <c r="A284" s="17">
        <v>45689</v>
      </c>
      <c r="B284" s="583"/>
      <c r="C284" s="498"/>
      <c r="D284" s="20" t="s">
        <v>333</v>
      </c>
      <c r="E284" s="102"/>
      <c r="F284" s="20">
        <v>45748</v>
      </c>
      <c r="G284" s="21" t="s">
        <v>373</v>
      </c>
      <c r="H284" s="20"/>
      <c r="I284" s="18"/>
      <c r="J284" s="20"/>
      <c r="K284" s="20"/>
      <c r="L284" s="18"/>
      <c r="M284" s="20"/>
      <c r="N284" s="20"/>
      <c r="O284" s="18"/>
      <c r="P284" s="20"/>
      <c r="Q284" s="18"/>
      <c r="R284" s="20"/>
      <c r="S284" s="20"/>
      <c r="T284" s="20"/>
      <c r="U284" s="447"/>
      <c r="V284" s="24" t="s">
        <v>359</v>
      </c>
    </row>
    <row r="285" ht="22.5" customHeight="1">
      <c r="A285" s="17">
        <v>45717</v>
      </c>
      <c r="B285" s="583"/>
      <c r="C285" s="498"/>
      <c r="D285" s="20" t="s">
        <v>333</v>
      </c>
      <c r="E285" s="102"/>
      <c r="F285" s="20">
        <v>45736</v>
      </c>
      <c r="G285" s="21">
        <v>2025</v>
      </c>
      <c r="H285" s="20"/>
      <c r="I285" s="18"/>
      <c r="J285" s="20"/>
      <c r="K285" s="20"/>
      <c r="L285" s="18"/>
      <c r="M285" s="20"/>
      <c r="N285" s="20"/>
      <c r="O285" s="18"/>
      <c r="P285" s="20"/>
      <c r="Q285" s="18"/>
      <c r="R285" s="20"/>
      <c r="S285" s="20"/>
      <c r="T285" s="20"/>
      <c r="U285" s="447"/>
      <c r="V285" s="24" t="s">
        <v>393</v>
      </c>
    </row>
    <row r="286" ht="45" customHeight="1">
      <c r="A286" s="17">
        <v>45748</v>
      </c>
      <c r="B286" s="583"/>
      <c r="C286" s="498"/>
      <c r="D286" s="20" t="s">
        <v>333</v>
      </c>
      <c r="E286" s="102"/>
      <c r="F286" s="20">
        <v>45756</v>
      </c>
      <c r="G286" s="21" t="s">
        <v>373</v>
      </c>
      <c r="H286" s="20"/>
      <c r="I286" s="18"/>
      <c r="J286" s="20"/>
      <c r="K286" s="20"/>
      <c r="L286" s="18"/>
      <c r="M286" s="20"/>
      <c r="N286" s="20"/>
      <c r="O286" s="18"/>
      <c r="P286" s="20"/>
      <c r="Q286" s="18"/>
      <c r="R286" s="20"/>
      <c r="S286" s="20"/>
      <c r="T286" s="20"/>
      <c r="U286" s="447"/>
      <c r="V286" s="24" t="s">
        <v>387</v>
      </c>
    </row>
    <row r="287" ht="46.5" customHeight="1">
      <c r="A287" s="17">
        <v>45748</v>
      </c>
      <c r="B287" s="583"/>
      <c r="C287" s="498"/>
      <c r="D287" s="20" t="s">
        <v>333</v>
      </c>
      <c r="E287" s="102"/>
      <c r="F287" s="20">
        <v>45757</v>
      </c>
      <c r="G287" s="21">
        <v>2025</v>
      </c>
      <c r="H287" s="20"/>
      <c r="I287" s="18"/>
      <c r="J287" s="20"/>
      <c r="K287" s="20"/>
      <c r="L287" s="18"/>
      <c r="M287" s="20"/>
      <c r="N287" s="20"/>
      <c r="O287" s="18"/>
      <c r="P287" s="20"/>
      <c r="Q287" s="18"/>
      <c r="R287" s="20"/>
      <c r="S287" s="20"/>
      <c r="T287" s="20"/>
      <c r="U287" s="447"/>
      <c r="V287" s="24" t="s">
        <v>387</v>
      </c>
    </row>
    <row r="288" ht="22.5" customHeight="1">
      <c r="A288" s="17">
        <v>45748</v>
      </c>
      <c r="B288" s="583"/>
      <c r="C288" s="498"/>
      <c r="D288" s="20" t="s">
        <v>333</v>
      </c>
      <c r="E288" s="102"/>
      <c r="F288" s="20">
        <v>45761</v>
      </c>
      <c r="G288" s="21" t="s">
        <v>373</v>
      </c>
      <c r="H288" s="20"/>
      <c r="I288" s="18"/>
      <c r="J288" s="20"/>
      <c r="K288" s="20"/>
      <c r="L288" s="18"/>
      <c r="M288" s="20"/>
      <c r="N288" s="20"/>
      <c r="O288" s="18"/>
      <c r="P288" s="20"/>
      <c r="Q288" s="18"/>
      <c r="R288" s="20"/>
      <c r="S288" s="20"/>
      <c r="T288" s="20"/>
      <c r="U288" s="447"/>
      <c r="V288" s="24" t="s">
        <v>664</v>
      </c>
    </row>
    <row r="289" ht="22.5" customHeight="1">
      <c r="A289" s="17">
        <v>45748</v>
      </c>
      <c r="B289" s="583"/>
      <c r="C289" s="498"/>
      <c r="D289" s="20" t="s">
        <v>333</v>
      </c>
      <c r="E289" s="102"/>
      <c r="F289" s="20">
        <v>45771</v>
      </c>
      <c r="G289" s="21">
        <v>2025</v>
      </c>
      <c r="H289" s="20"/>
      <c r="I289" s="18"/>
      <c r="J289" s="20"/>
      <c r="K289" s="20"/>
      <c r="L289" s="18"/>
      <c r="M289" s="20"/>
      <c r="N289" s="20"/>
      <c r="O289" s="18"/>
      <c r="P289" s="20"/>
      <c r="Q289" s="18"/>
      <c r="R289" s="20"/>
      <c r="S289" s="20"/>
      <c r="T289" s="20"/>
      <c r="U289" s="447"/>
      <c r="V289" s="24" t="s">
        <v>665</v>
      </c>
    </row>
    <row r="290" ht="22.5" customHeight="1">
      <c r="A290" s="17">
        <v>45778</v>
      </c>
      <c r="B290" s="583"/>
      <c r="C290" s="498"/>
      <c r="D290" s="20" t="s">
        <v>333</v>
      </c>
      <c r="E290" s="102"/>
      <c r="F290" s="20">
        <v>45801</v>
      </c>
      <c r="G290" s="21">
        <v>2025</v>
      </c>
      <c r="H290" s="20"/>
      <c r="I290" s="18"/>
      <c r="J290" s="20"/>
      <c r="K290" s="20"/>
      <c r="L290" s="18"/>
      <c r="M290" s="20"/>
      <c r="N290" s="20"/>
      <c r="O290" s="18"/>
      <c r="P290" s="20"/>
      <c r="Q290" s="18"/>
      <c r="R290" s="20"/>
      <c r="S290" s="20"/>
      <c r="T290" s="20"/>
      <c r="U290" s="447"/>
      <c r="V290" s="24" t="s">
        <v>393</v>
      </c>
    </row>
    <row r="291" ht="32.25" customHeight="1">
      <c r="A291" s="17">
        <v>45778</v>
      </c>
      <c r="B291" s="583"/>
      <c r="C291" s="498"/>
      <c r="D291" s="20" t="s">
        <v>333</v>
      </c>
      <c r="E291" s="102"/>
      <c r="F291" s="20">
        <v>45814</v>
      </c>
      <c r="G291" s="21">
        <v>2025</v>
      </c>
      <c r="H291" s="20"/>
      <c r="I291" s="18"/>
      <c r="J291" s="20"/>
      <c r="K291" s="20"/>
      <c r="L291" s="18"/>
      <c r="M291" s="20"/>
      <c r="N291" s="20"/>
      <c r="O291" s="18"/>
      <c r="P291" s="20"/>
      <c r="Q291" s="18"/>
      <c r="R291" s="20"/>
      <c r="S291" s="20"/>
      <c r="T291" s="20"/>
      <c r="U291" s="447"/>
      <c r="V291" s="24" t="s">
        <v>653</v>
      </c>
    </row>
    <row r="292" ht="23.25" customHeight="1">
      <c r="A292" s="17">
        <v>45809</v>
      </c>
      <c r="B292" s="583"/>
      <c r="C292" s="487"/>
      <c r="D292" s="20" t="s">
        <v>333</v>
      </c>
      <c r="E292" s="102"/>
      <c r="F292" s="20">
        <v>45824</v>
      </c>
      <c r="G292" s="21">
        <v>2025</v>
      </c>
      <c r="H292" s="20"/>
      <c r="I292" s="18"/>
      <c r="J292" s="20"/>
      <c r="K292" s="20"/>
      <c r="L292" s="18"/>
      <c r="M292" s="20"/>
      <c r="N292" s="20"/>
      <c r="O292" s="18"/>
      <c r="P292" s="20"/>
      <c r="Q292" s="18"/>
      <c r="R292" s="20"/>
      <c r="S292" s="20"/>
      <c r="T292" s="20"/>
      <c r="U292" s="447"/>
      <c r="V292" s="24" t="s">
        <v>712</v>
      </c>
    </row>
    <row r="293" ht="36" customHeight="1">
      <c r="A293" s="17">
        <v>45809</v>
      </c>
      <c r="B293" s="583"/>
      <c r="C293" s="440" t="s">
        <v>446</v>
      </c>
      <c r="D293" s="20" t="s">
        <v>297</v>
      </c>
      <c r="E293" s="102"/>
      <c r="F293" s="20" t="s">
        <v>740</v>
      </c>
      <c r="G293" s="21">
        <v>2024</v>
      </c>
      <c r="H293" s="20"/>
      <c r="I293" s="18"/>
      <c r="J293" s="20"/>
      <c r="K293" s="20"/>
      <c r="L293" s="18"/>
      <c r="M293" s="20"/>
      <c r="N293" s="20"/>
      <c r="O293" s="18"/>
      <c r="P293" s="20"/>
      <c r="Q293" s="18"/>
      <c r="R293" s="20"/>
      <c r="S293" s="20"/>
      <c r="T293" s="20" t="s">
        <v>741</v>
      </c>
      <c r="U293" s="447" t="s">
        <v>476</v>
      </c>
      <c r="V293" s="24"/>
    </row>
    <row r="294" ht="36" customHeight="1">
      <c r="A294" s="17">
        <v>45839</v>
      </c>
      <c r="B294" s="583"/>
      <c r="C294" s="508" t="s">
        <v>369</v>
      </c>
      <c r="D294" s="20" t="s">
        <v>333</v>
      </c>
      <c r="E294" s="102"/>
      <c r="F294" s="20" t="s">
        <v>1006</v>
      </c>
      <c r="G294" s="21">
        <v>2025</v>
      </c>
      <c r="H294" s="20"/>
      <c r="I294" s="18"/>
      <c r="J294" s="20"/>
      <c r="K294" s="20"/>
      <c r="L294" s="18"/>
      <c r="M294" s="20"/>
      <c r="N294" s="20"/>
      <c r="O294" s="18"/>
      <c r="P294" s="20"/>
      <c r="Q294" s="18"/>
      <c r="R294" s="20"/>
      <c r="S294" s="20"/>
      <c r="T294" s="20"/>
      <c r="U294" s="447"/>
      <c r="V294" s="24" t="s">
        <v>325</v>
      </c>
    </row>
    <row r="295" ht="36" customHeight="1">
      <c r="A295" s="17">
        <v>45839</v>
      </c>
      <c r="B295" s="583"/>
      <c r="C295" s="508"/>
      <c r="D295" s="20" t="s">
        <v>333</v>
      </c>
      <c r="E295" s="102"/>
      <c r="F295" s="20" t="s">
        <v>1006</v>
      </c>
      <c r="G295" s="21">
        <v>2025</v>
      </c>
      <c r="H295" s="20"/>
      <c r="I295" s="18"/>
      <c r="J295" s="20"/>
      <c r="K295" s="20"/>
      <c r="L295" s="18"/>
      <c r="M295" s="20"/>
      <c r="N295" s="20"/>
      <c r="O295" s="18"/>
      <c r="P295" s="20"/>
      <c r="Q295" s="18"/>
      <c r="R295" s="20"/>
      <c r="S295" s="20"/>
      <c r="T295" s="20"/>
      <c r="U295" s="447"/>
      <c r="V295" s="24" t="s">
        <v>1021</v>
      </c>
    </row>
    <row r="296" ht="49.5" customHeight="1">
      <c r="A296" s="17">
        <v>45839</v>
      </c>
      <c r="B296" s="583"/>
      <c r="C296" s="440" t="s">
        <v>339</v>
      </c>
      <c r="D296" s="20" t="s">
        <v>333</v>
      </c>
      <c r="E296" s="102"/>
      <c r="F296" s="20">
        <v>45868</v>
      </c>
      <c r="G296" s="21">
        <v>2025</v>
      </c>
      <c r="H296" s="20"/>
      <c r="I296" s="18"/>
      <c r="J296" s="20"/>
      <c r="K296" s="20"/>
      <c r="L296" s="18"/>
      <c r="M296" s="20"/>
      <c r="N296" s="20"/>
      <c r="O296" s="18"/>
      <c r="P296" s="20"/>
      <c r="Q296" s="18"/>
      <c r="R296" s="20"/>
      <c r="S296" s="20"/>
      <c r="T296" s="20"/>
      <c r="U296" s="447"/>
      <c r="V296" s="24" t="s">
        <v>1112</v>
      </c>
    </row>
    <row r="297" ht="48.75" customHeight="1">
      <c r="A297" s="17">
        <v>45870</v>
      </c>
      <c r="B297" s="583"/>
      <c r="C297" s="440" t="s">
        <v>497</v>
      </c>
      <c r="D297" s="20" t="s">
        <v>333</v>
      </c>
      <c r="E297" s="102"/>
      <c r="F297" s="20">
        <v>45875</v>
      </c>
      <c r="G297" s="21">
        <v>2025</v>
      </c>
      <c r="H297" s="20"/>
      <c r="I297" s="18"/>
      <c r="J297" s="20"/>
      <c r="K297" s="20"/>
      <c r="L297" s="18"/>
      <c r="M297" s="20"/>
      <c r="N297" s="20"/>
      <c r="O297" s="18"/>
      <c r="P297" s="20"/>
      <c r="Q297" s="18"/>
      <c r="R297" s="20"/>
      <c r="S297" s="20"/>
      <c r="T297" s="20"/>
      <c r="U297" s="447"/>
      <c r="V297" s="24" t="s">
        <v>1022</v>
      </c>
    </row>
    <row r="298" ht="36" customHeight="1">
      <c r="A298" s="17">
        <v>45870</v>
      </c>
      <c r="B298" s="498" t="s">
        <v>232</v>
      </c>
      <c r="C298" s="486" t="s">
        <v>339</v>
      </c>
      <c r="D298" s="20" t="s">
        <v>333</v>
      </c>
      <c r="E298" s="102"/>
      <c r="F298" s="20">
        <v>45884</v>
      </c>
      <c r="G298" s="21" t="s">
        <v>373</v>
      </c>
      <c r="H298" s="20"/>
      <c r="I298" s="18"/>
      <c r="J298" s="20"/>
      <c r="K298" s="20"/>
      <c r="L298" s="18"/>
      <c r="M298" s="20"/>
      <c r="N298" s="20"/>
      <c r="O298" s="18"/>
      <c r="P298" s="20"/>
      <c r="Q298" s="18"/>
      <c r="R298" s="20"/>
      <c r="S298" s="20"/>
      <c r="T298" s="20"/>
      <c r="U298" s="447"/>
      <c r="V298" s="24" t="s">
        <v>393</v>
      </c>
    </row>
    <row r="299" ht="36" customHeight="1">
      <c r="A299" s="17">
        <v>45870</v>
      </c>
      <c r="B299" s="578"/>
      <c r="C299" s="498"/>
      <c r="D299" s="20" t="s">
        <v>333</v>
      </c>
      <c r="E299" s="102"/>
      <c r="F299" s="20">
        <v>45883</v>
      </c>
      <c r="G299" s="21">
        <v>2025</v>
      </c>
      <c r="H299" s="20"/>
      <c r="I299" s="18"/>
      <c r="J299" s="20"/>
      <c r="K299" s="20"/>
      <c r="L299" s="18"/>
      <c r="M299" s="20"/>
      <c r="N299" s="20"/>
      <c r="O299" s="18"/>
      <c r="P299" s="20"/>
      <c r="Q299" s="18"/>
      <c r="R299" s="20"/>
      <c r="S299" s="20"/>
      <c r="T299" s="20"/>
      <c r="U299" s="447"/>
      <c r="V299" s="24" t="s">
        <v>1023</v>
      </c>
    </row>
    <row r="300" ht="36" customHeight="1">
      <c r="A300" s="17">
        <v>45870</v>
      </c>
      <c r="B300" s="578"/>
      <c r="C300" s="498"/>
      <c r="D300" s="20" t="s">
        <v>333</v>
      </c>
      <c r="E300" s="102"/>
      <c r="F300" s="20">
        <v>45887</v>
      </c>
      <c r="G300" s="21">
        <v>2025</v>
      </c>
      <c r="H300" s="20"/>
      <c r="I300" s="18"/>
      <c r="J300" s="20"/>
      <c r="K300" s="20"/>
      <c r="L300" s="18"/>
      <c r="M300" s="20"/>
      <c r="N300" s="20"/>
      <c r="O300" s="18"/>
      <c r="P300" s="20"/>
      <c r="Q300" s="18"/>
      <c r="R300" s="20"/>
      <c r="S300" s="20"/>
      <c r="T300" s="20"/>
      <c r="U300" s="447"/>
      <c r="V300" s="24" t="s">
        <v>1024</v>
      </c>
    </row>
    <row r="301" ht="36" customHeight="1">
      <c r="A301" s="17">
        <v>45870</v>
      </c>
      <c r="B301" s="578"/>
      <c r="C301" s="498"/>
      <c r="D301" s="20" t="s">
        <v>333</v>
      </c>
      <c r="E301" s="102"/>
      <c r="F301" s="20">
        <v>45880</v>
      </c>
      <c r="G301" s="21" t="s">
        <v>373</v>
      </c>
      <c r="H301" s="20"/>
      <c r="I301" s="18"/>
      <c r="J301" s="20"/>
      <c r="K301" s="20"/>
      <c r="L301" s="18"/>
      <c r="M301" s="20"/>
      <c r="N301" s="20"/>
      <c r="O301" s="18"/>
      <c r="P301" s="20"/>
      <c r="Q301" s="18"/>
      <c r="R301" s="20"/>
      <c r="S301" s="20"/>
      <c r="T301" s="20"/>
      <c r="U301" s="447"/>
      <c r="V301" s="24" t="s">
        <v>1012</v>
      </c>
    </row>
    <row r="302" ht="43.5" customHeight="1">
      <c r="A302" s="17">
        <v>45870</v>
      </c>
      <c r="B302" s="578"/>
      <c r="C302" s="498"/>
      <c r="D302" s="20" t="s">
        <v>333</v>
      </c>
      <c r="E302" s="102"/>
      <c r="F302" s="20">
        <v>45889</v>
      </c>
      <c r="G302" s="21" t="s">
        <v>373</v>
      </c>
      <c r="H302" s="20"/>
      <c r="I302" s="18"/>
      <c r="J302" s="20"/>
      <c r="K302" s="20"/>
      <c r="L302" s="18"/>
      <c r="M302" s="20"/>
      <c r="N302" s="20"/>
      <c r="O302" s="18"/>
      <c r="P302" s="20"/>
      <c r="Q302" s="18"/>
      <c r="R302" s="20"/>
      <c r="S302" s="20"/>
      <c r="T302" s="20"/>
      <c r="U302" s="447"/>
      <c r="V302" s="24" t="s">
        <v>1016</v>
      </c>
    </row>
    <row r="303" ht="48" customHeight="1">
      <c r="A303" s="17">
        <v>45870</v>
      </c>
      <c r="B303" s="578"/>
      <c r="C303" s="487"/>
      <c r="D303" s="20" t="s">
        <v>333</v>
      </c>
      <c r="E303" s="102"/>
      <c r="F303" s="20">
        <v>45901</v>
      </c>
      <c r="G303" s="21">
        <v>2025</v>
      </c>
      <c r="H303" s="20"/>
      <c r="I303" s="18"/>
      <c r="J303" s="20"/>
      <c r="K303" s="20"/>
      <c r="L303" s="18"/>
      <c r="M303" s="20"/>
      <c r="N303" s="20"/>
      <c r="O303" s="18"/>
      <c r="P303" s="20"/>
      <c r="Q303" s="18"/>
      <c r="R303" s="20"/>
      <c r="S303" s="20"/>
      <c r="T303" s="20"/>
      <c r="U303" s="447"/>
      <c r="V303" s="24" t="s">
        <v>352</v>
      </c>
    </row>
    <row r="304" ht="48" customHeight="1">
      <c r="A304" s="17">
        <v>45870</v>
      </c>
      <c r="B304" s="578"/>
      <c r="C304" s="486" t="s">
        <v>497</v>
      </c>
      <c r="D304" s="20" t="s">
        <v>333</v>
      </c>
      <c r="E304" s="102"/>
      <c r="F304" s="20">
        <v>45884</v>
      </c>
      <c r="G304" s="21" t="s">
        <v>373</v>
      </c>
      <c r="H304" s="20"/>
      <c r="I304" s="18"/>
      <c r="J304" s="20"/>
      <c r="K304" s="20"/>
      <c r="L304" s="18"/>
      <c r="M304" s="20"/>
      <c r="N304" s="20"/>
      <c r="O304" s="18"/>
      <c r="P304" s="20"/>
      <c r="Q304" s="18"/>
      <c r="R304" s="20"/>
      <c r="S304" s="20"/>
      <c r="T304" s="20"/>
      <c r="U304" s="447"/>
      <c r="V304" s="24" t="s">
        <v>1012</v>
      </c>
    </row>
    <row r="305" ht="80.25" customHeight="1">
      <c r="A305" s="17">
        <v>45870</v>
      </c>
      <c r="B305" s="578"/>
      <c r="C305" s="498"/>
      <c r="D305" s="20" t="s">
        <v>333</v>
      </c>
      <c r="E305" s="102"/>
      <c r="F305" s="20">
        <v>45888</v>
      </c>
      <c r="G305" s="21" t="s">
        <v>373</v>
      </c>
      <c r="H305" s="20"/>
      <c r="I305" s="18"/>
      <c r="J305" s="20"/>
      <c r="K305" s="20"/>
      <c r="L305" s="18"/>
      <c r="M305" s="20"/>
      <c r="N305" s="20"/>
      <c r="O305" s="18"/>
      <c r="P305" s="20"/>
      <c r="Q305" s="18"/>
      <c r="R305" s="20"/>
      <c r="S305" s="20"/>
      <c r="T305" s="20"/>
      <c r="U305" s="447"/>
      <c r="V305" s="24" t="s">
        <v>1016</v>
      </c>
    </row>
    <row r="306" ht="46.5" customHeight="1">
      <c r="A306" s="17">
        <v>45870</v>
      </c>
      <c r="B306" s="579"/>
      <c r="C306" s="487"/>
      <c r="D306" s="20" t="s">
        <v>333</v>
      </c>
      <c r="E306" s="102"/>
      <c r="F306" s="20">
        <v>45896</v>
      </c>
      <c r="G306" s="21">
        <v>2025</v>
      </c>
      <c r="H306" s="20"/>
      <c r="I306" s="18"/>
      <c r="J306" s="20"/>
      <c r="K306" s="20"/>
      <c r="L306" s="18"/>
      <c r="M306" s="20"/>
      <c r="N306" s="20"/>
      <c r="O306" s="18"/>
      <c r="P306" s="20"/>
      <c r="Q306" s="18"/>
      <c r="R306" s="20"/>
      <c r="S306" s="20"/>
      <c r="T306" s="20"/>
      <c r="U306" s="447"/>
      <c r="V306" s="24" t="s">
        <v>1047</v>
      </c>
    </row>
    <row r="307" ht="67.5" customHeight="1">
      <c r="A307" s="17">
        <v>45809</v>
      </c>
      <c r="B307" s="459" t="s">
        <v>233</v>
      </c>
      <c r="C307" s="433" t="s">
        <v>723</v>
      </c>
      <c r="D307" s="20" t="s">
        <v>333</v>
      </c>
      <c r="E307" s="102"/>
      <c r="F307" s="20" t="s">
        <v>373</v>
      </c>
      <c r="G307" s="21">
        <v>2025</v>
      </c>
      <c r="H307" s="20"/>
      <c r="I307" s="18"/>
      <c r="J307" s="20"/>
      <c r="K307" s="20"/>
      <c r="L307" s="18"/>
      <c r="M307" s="20"/>
      <c r="N307" s="20"/>
      <c r="O307" s="18"/>
      <c r="P307" s="20"/>
      <c r="Q307" s="18"/>
      <c r="R307" s="20"/>
      <c r="S307" s="20"/>
      <c r="T307" s="20"/>
      <c r="U307" s="447"/>
      <c r="V307" s="24" t="s">
        <v>518</v>
      </c>
    </row>
    <row r="308" ht="39" customHeight="1">
      <c r="A308" s="17">
        <v>45809</v>
      </c>
      <c r="B308" s="498"/>
      <c r="C308" s="447" t="s">
        <v>529</v>
      </c>
      <c r="D308" s="20" t="s">
        <v>297</v>
      </c>
      <c r="E308" s="102"/>
      <c r="F308" s="20" t="s">
        <v>830</v>
      </c>
      <c r="G308" s="21" t="s">
        <v>373</v>
      </c>
      <c r="H308" s="20"/>
      <c r="I308" s="18"/>
      <c r="J308" s="20"/>
      <c r="K308" s="20"/>
      <c r="L308" s="18"/>
      <c r="M308" s="20"/>
      <c r="N308" s="20"/>
      <c r="O308" s="18"/>
      <c r="P308" s="20"/>
      <c r="Q308" s="18"/>
      <c r="R308" s="20"/>
      <c r="S308" s="20"/>
      <c r="T308" s="20" t="s">
        <v>831</v>
      </c>
      <c r="U308" s="447" t="s">
        <v>832</v>
      </c>
      <c r="V308" s="24"/>
    </row>
    <row r="309" ht="47.25" customHeight="1">
      <c r="A309" s="17">
        <v>45809</v>
      </c>
      <c r="B309" s="498"/>
      <c r="C309" s="459" t="s">
        <v>723</v>
      </c>
      <c r="D309" s="20" t="s">
        <v>302</v>
      </c>
      <c r="E309" s="102">
        <v>1</v>
      </c>
      <c r="F309" s="20" t="s">
        <v>1190</v>
      </c>
      <c r="G309" s="21">
        <v>2025</v>
      </c>
      <c r="H309" s="20"/>
      <c r="I309" s="18"/>
      <c r="J309" s="20"/>
      <c r="K309" s="20" t="s">
        <v>1189</v>
      </c>
      <c r="L309" s="18">
        <v>1</v>
      </c>
      <c r="M309" s="20">
        <v>45841</v>
      </c>
      <c r="N309" s="20"/>
      <c r="O309" s="18"/>
      <c r="P309" s="20"/>
      <c r="Q309" s="18"/>
      <c r="R309" s="20"/>
      <c r="S309" s="20"/>
      <c r="T309" s="20"/>
      <c r="U309" s="447" t="s">
        <v>839</v>
      </c>
      <c r="V309" s="24"/>
    </row>
    <row r="310" ht="59.25" customHeight="1">
      <c r="A310" s="17">
        <v>45870</v>
      </c>
      <c r="B310" s="487"/>
      <c r="C310" s="485"/>
      <c r="D310" s="20" t="s">
        <v>333</v>
      </c>
      <c r="E310" s="102"/>
      <c r="F310" s="20">
        <v>45882</v>
      </c>
      <c r="G310" s="21" t="s">
        <v>373</v>
      </c>
      <c r="H310" s="20"/>
      <c r="I310" s="18"/>
      <c r="J310" s="20"/>
      <c r="K310" s="20"/>
      <c r="L310" s="18"/>
      <c r="M310" s="20"/>
      <c r="N310" s="20"/>
      <c r="O310" s="18"/>
      <c r="P310" s="20"/>
      <c r="Q310" s="18"/>
      <c r="R310" s="20"/>
      <c r="S310" s="20"/>
      <c r="T310" s="20"/>
      <c r="U310" s="447"/>
      <c r="V310" s="24" t="s">
        <v>1012</v>
      </c>
    </row>
    <row r="311" ht="58.5" customHeight="1">
      <c r="A311" s="17">
        <v>45748</v>
      </c>
      <c r="B311" s="459" t="s">
        <v>234</v>
      </c>
      <c r="C311" s="447" t="s">
        <v>529</v>
      </c>
      <c r="D311" s="20" t="s">
        <v>297</v>
      </c>
      <c r="E311" s="102"/>
      <c r="F311" s="20" t="s">
        <v>918</v>
      </c>
      <c r="G311" s="21" t="s">
        <v>345</v>
      </c>
      <c r="H311" s="20"/>
      <c r="I311" s="18"/>
      <c r="J311" s="20"/>
      <c r="K311" s="20"/>
      <c r="L311" s="18"/>
      <c r="M311" s="20"/>
      <c r="N311" s="20"/>
      <c r="O311" s="18"/>
      <c r="P311" s="20"/>
      <c r="Q311" s="18"/>
      <c r="R311" s="20"/>
      <c r="S311" s="20"/>
      <c r="T311" s="20" t="s">
        <v>919</v>
      </c>
      <c r="U311" s="447" t="s">
        <v>540</v>
      </c>
      <c r="V311" s="24" t="s">
        <v>633</v>
      </c>
    </row>
    <row r="312" ht="50.25" customHeight="1">
      <c r="A312" s="29">
        <v>45809</v>
      </c>
      <c r="B312" s="498"/>
      <c r="C312" s="447" t="s">
        <v>704</v>
      </c>
      <c r="D312" s="20" t="s">
        <v>333</v>
      </c>
      <c r="E312" s="102"/>
      <c r="F312" s="20">
        <v>45824</v>
      </c>
      <c r="G312" s="447" t="s">
        <v>517</v>
      </c>
      <c r="H312" s="447"/>
      <c r="I312" s="18"/>
      <c r="J312" s="148"/>
      <c r="K312" s="148"/>
      <c r="L312" s="18"/>
      <c r="M312" s="148"/>
      <c r="N312" s="148"/>
      <c r="O312" s="18"/>
      <c r="P312" s="148"/>
      <c r="Q312" s="18"/>
      <c r="R312" s="148"/>
      <c r="S312" s="148"/>
      <c r="T312" s="447"/>
      <c r="U312" s="447"/>
      <c r="V312" s="24" t="s">
        <v>677</v>
      </c>
      <c r="W312" s="70"/>
    </row>
    <row r="313" ht="38.25" customHeight="1">
      <c r="A313" s="29">
        <v>45839</v>
      </c>
      <c r="B313" s="498"/>
      <c r="C313" s="459" t="s">
        <v>369</v>
      </c>
      <c r="D313" s="20" t="s">
        <v>333</v>
      </c>
      <c r="E313" s="102"/>
      <c r="F313" s="20" t="s">
        <v>1006</v>
      </c>
      <c r="G313" s="447" t="s">
        <v>517</v>
      </c>
      <c r="H313" s="447"/>
      <c r="I313" s="18"/>
      <c r="J313" s="148"/>
      <c r="K313" s="148"/>
      <c r="L313" s="18"/>
      <c r="M313" s="148"/>
      <c r="N313" s="148"/>
      <c r="O313" s="18"/>
      <c r="P313" s="148"/>
      <c r="Q313" s="18"/>
      <c r="R313" s="148"/>
      <c r="S313" s="148"/>
      <c r="T313" s="447"/>
      <c r="U313" s="447"/>
      <c r="V313" s="24" t="s">
        <v>479</v>
      </c>
      <c r="W313" s="70"/>
    </row>
    <row r="314" ht="27.75" customHeight="1">
      <c r="A314" s="29">
        <v>45870</v>
      </c>
      <c r="B314" s="498"/>
      <c r="C314" s="496"/>
      <c r="D314" s="20" t="s">
        <v>333</v>
      </c>
      <c r="E314" s="102"/>
      <c r="F314" s="20" t="s">
        <v>1020</v>
      </c>
      <c r="G314" s="447" t="s">
        <v>378</v>
      </c>
      <c r="H314" s="447"/>
      <c r="I314" s="18"/>
      <c r="J314" s="148"/>
      <c r="K314" s="148"/>
      <c r="L314" s="18"/>
      <c r="M314" s="148"/>
      <c r="N314" s="148"/>
      <c r="O314" s="18"/>
      <c r="P314" s="148"/>
      <c r="Q314" s="18"/>
      <c r="R314" s="148"/>
      <c r="S314" s="148"/>
      <c r="T314" s="447"/>
      <c r="U314" s="447"/>
      <c r="V314" s="24" t="s">
        <v>479</v>
      </c>
      <c r="W314" s="70"/>
    </row>
    <row r="315" ht="52.5" customHeight="1">
      <c r="A315" s="29">
        <v>45870</v>
      </c>
      <c r="B315" s="487"/>
      <c r="C315" s="447" t="s">
        <v>704</v>
      </c>
      <c r="D315" s="20" t="s">
        <v>333</v>
      </c>
      <c r="E315" s="102"/>
      <c r="F315" s="20">
        <v>45882</v>
      </c>
      <c r="G315" s="447" t="s">
        <v>373</v>
      </c>
      <c r="H315" s="447"/>
      <c r="I315" s="18"/>
      <c r="J315" s="148"/>
      <c r="K315" s="148"/>
      <c r="L315" s="18"/>
      <c r="M315" s="148"/>
      <c r="N315" s="148"/>
      <c r="O315" s="18"/>
      <c r="P315" s="148"/>
      <c r="Q315" s="18"/>
      <c r="R315" s="148"/>
      <c r="S315" s="148"/>
      <c r="T315" s="447"/>
      <c r="U315" s="447"/>
      <c r="V315" s="24" t="s">
        <v>1012</v>
      </c>
      <c r="W315" s="70"/>
    </row>
    <row r="316" ht="50.25" customHeight="1">
      <c r="A316" s="17">
        <v>45717</v>
      </c>
      <c r="B316" s="486" t="s">
        <v>235</v>
      </c>
      <c r="C316" s="440" t="s">
        <v>529</v>
      </c>
      <c r="D316" s="20" t="s">
        <v>297</v>
      </c>
      <c r="E316" s="102"/>
      <c r="F316" s="20" t="s">
        <v>448</v>
      </c>
      <c r="G316" s="21">
        <v>2024</v>
      </c>
      <c r="H316" s="230"/>
      <c r="I316" s="18"/>
      <c r="J316" s="230"/>
      <c r="K316" s="447"/>
      <c r="L316" s="18"/>
      <c r="M316" s="20"/>
      <c r="N316" s="21"/>
      <c r="O316" s="18"/>
      <c r="P316" s="447"/>
      <c r="Q316" s="18"/>
      <c r="R316" s="447"/>
      <c r="S316" s="447"/>
      <c r="T316" s="447" t="s">
        <v>637</v>
      </c>
      <c r="U316" s="447" t="s">
        <v>644</v>
      </c>
      <c r="V316" s="135" t="s">
        <v>643</v>
      </c>
    </row>
    <row r="317" ht="27" customHeight="1">
      <c r="A317" s="17">
        <v>45748</v>
      </c>
      <c r="B317" s="498"/>
      <c r="C317" s="486" t="s">
        <v>703</v>
      </c>
      <c r="D317" s="20" t="s">
        <v>333</v>
      </c>
      <c r="E317" s="102"/>
      <c r="F317" s="20">
        <v>45758</v>
      </c>
      <c r="G317" s="21">
        <v>2025</v>
      </c>
      <c r="H317" s="230"/>
      <c r="I317" s="18"/>
      <c r="J317" s="230"/>
      <c r="K317" s="447"/>
      <c r="L317" s="18"/>
      <c r="M317" s="20"/>
      <c r="N317" s="21"/>
      <c r="O317" s="18"/>
      <c r="P317" s="447"/>
      <c r="Q317" s="18"/>
      <c r="R317" s="447"/>
      <c r="S317" s="23"/>
      <c r="T317" s="447"/>
      <c r="U317" s="447"/>
      <c r="V317" s="135" t="s">
        <v>878</v>
      </c>
    </row>
    <row r="318" ht="33.75" customHeight="1">
      <c r="A318" s="17">
        <v>45778</v>
      </c>
      <c r="B318" s="498"/>
      <c r="C318" s="498"/>
      <c r="D318" s="20" t="s">
        <v>333</v>
      </c>
      <c r="E318" s="102"/>
      <c r="F318" s="20">
        <v>45792</v>
      </c>
      <c r="G318" s="21">
        <v>2025</v>
      </c>
      <c r="H318" s="230"/>
      <c r="I318" s="18"/>
      <c r="J318" s="230"/>
      <c r="K318" s="447"/>
      <c r="L318" s="18"/>
      <c r="M318" s="20"/>
      <c r="N318" s="21"/>
      <c r="O318" s="18"/>
      <c r="P318" s="447"/>
      <c r="Q318" s="18"/>
      <c r="R318" s="447"/>
      <c r="S318" s="23"/>
      <c r="T318" s="447"/>
      <c r="U318" s="447"/>
      <c r="V318" s="135" t="s">
        <v>711</v>
      </c>
    </row>
    <row r="319" ht="31.5" customHeight="1">
      <c r="A319" s="17">
        <v>45778</v>
      </c>
      <c r="B319" s="498"/>
      <c r="C319" s="498"/>
      <c r="D319" s="20" t="s">
        <v>333</v>
      </c>
      <c r="E319" s="102"/>
      <c r="F319" s="20">
        <v>45813</v>
      </c>
      <c r="G319" s="21">
        <v>2025</v>
      </c>
      <c r="H319" s="230"/>
      <c r="I319" s="18"/>
      <c r="J319" s="230"/>
      <c r="K319" s="447"/>
      <c r="L319" s="18"/>
      <c r="M319" s="20"/>
      <c r="N319" s="21"/>
      <c r="O319" s="18"/>
      <c r="P319" s="447"/>
      <c r="Q319" s="18"/>
      <c r="R319" s="447"/>
      <c r="S319" s="23"/>
      <c r="T319" s="447"/>
      <c r="U319" s="447"/>
      <c r="V319" s="135" t="s">
        <v>711</v>
      </c>
    </row>
    <row r="320" ht="50.25" customHeight="1">
      <c r="A320" s="17">
        <v>45809</v>
      </c>
      <c r="B320" s="498"/>
      <c r="C320" s="498"/>
      <c r="D320" s="20" t="s">
        <v>333</v>
      </c>
      <c r="E320" s="102"/>
      <c r="F320" s="20">
        <v>45814</v>
      </c>
      <c r="G320" s="21" t="s">
        <v>517</v>
      </c>
      <c r="H320" s="230"/>
      <c r="I320" s="18"/>
      <c r="J320" s="230"/>
      <c r="K320" s="447"/>
      <c r="L320" s="18"/>
      <c r="M320" s="20"/>
      <c r="N320" s="21"/>
      <c r="O320" s="18"/>
      <c r="P320" s="447"/>
      <c r="Q320" s="18"/>
      <c r="R320" s="447"/>
      <c r="S320" s="23"/>
      <c r="T320" s="447"/>
      <c r="U320" s="447"/>
      <c r="V320" s="135" t="s">
        <v>677</v>
      </c>
    </row>
    <row r="321" ht="44.25" customHeight="1">
      <c r="A321" s="17">
        <v>45870</v>
      </c>
      <c r="B321" s="498"/>
      <c r="C321" s="498"/>
      <c r="D321" s="20" t="s">
        <v>333</v>
      </c>
      <c r="E321" s="102"/>
      <c r="F321" s="20">
        <v>45887</v>
      </c>
      <c r="G321" s="21" t="s">
        <v>373</v>
      </c>
      <c r="H321" s="230"/>
      <c r="I321" s="18"/>
      <c r="J321" s="230"/>
      <c r="K321" s="447"/>
      <c r="L321" s="18"/>
      <c r="M321" s="20"/>
      <c r="N321" s="21"/>
      <c r="O321" s="18"/>
      <c r="P321" s="447"/>
      <c r="Q321" s="18"/>
      <c r="R321" s="447"/>
      <c r="S321" s="23"/>
      <c r="T321" s="447"/>
      <c r="U321" s="447"/>
      <c r="V321" s="135" t="s">
        <v>1012</v>
      </c>
    </row>
    <row r="322" ht="39.75" customHeight="1">
      <c r="A322" s="17">
        <v>45870</v>
      </c>
      <c r="B322" s="487"/>
      <c r="C322" s="487"/>
      <c r="D322" s="20" t="s">
        <v>333</v>
      </c>
      <c r="E322" s="102"/>
      <c r="F322" s="20">
        <v>45889</v>
      </c>
      <c r="G322" s="21" t="s">
        <v>373</v>
      </c>
      <c r="H322" s="230"/>
      <c r="I322" s="18"/>
      <c r="J322" s="230"/>
      <c r="K322" s="447"/>
      <c r="L322" s="18"/>
      <c r="M322" s="20"/>
      <c r="N322" s="21"/>
      <c r="O322" s="18"/>
      <c r="P322" s="447"/>
      <c r="Q322" s="18"/>
      <c r="R322" s="447"/>
      <c r="S322" s="23"/>
      <c r="T322" s="447"/>
      <c r="U322" s="447"/>
      <c r="V322" s="135" t="s">
        <v>393</v>
      </c>
    </row>
    <row r="323" s="387" customFormat="1" ht="39.75" customHeight="1">
      <c r="A323" s="390">
        <v>45717</v>
      </c>
      <c r="B323" s="459" t="s">
        <v>236</v>
      </c>
      <c r="C323" s="431" t="s">
        <v>635</v>
      </c>
      <c r="D323" s="20" t="s">
        <v>297</v>
      </c>
      <c r="E323" s="102"/>
      <c r="F323" s="20" t="s">
        <v>448</v>
      </c>
      <c r="G323" s="21" t="s">
        <v>373</v>
      </c>
      <c r="H323" s="230"/>
      <c r="I323" s="18"/>
      <c r="J323" s="230"/>
      <c r="K323" s="447"/>
      <c r="L323" s="18"/>
      <c r="M323" s="20"/>
      <c r="N323" s="21"/>
      <c r="O323" s="18"/>
      <c r="P323" s="447"/>
      <c r="Q323" s="18"/>
      <c r="R323" s="447"/>
      <c r="S323" s="23"/>
      <c r="T323" s="447" t="s">
        <v>973</v>
      </c>
      <c r="U323" s="447" t="s">
        <v>832</v>
      </c>
      <c r="V323" s="135"/>
    </row>
    <row r="324" ht="87" customHeight="1">
      <c r="A324" s="17">
        <v>45809</v>
      </c>
      <c r="B324" s="498"/>
      <c r="C324" s="447" t="s">
        <v>275</v>
      </c>
      <c r="D324" s="447" t="s">
        <v>333</v>
      </c>
      <c r="E324" s="102"/>
      <c r="F324" s="20" t="s">
        <v>705</v>
      </c>
      <c r="G324" s="447"/>
      <c r="H324" s="447"/>
      <c r="I324" s="18"/>
      <c r="J324" s="20"/>
      <c r="K324" s="20"/>
      <c r="L324" s="18"/>
      <c r="M324" s="20"/>
      <c r="N324" s="447"/>
      <c r="O324" s="18"/>
      <c r="P324" s="447"/>
      <c r="Q324" s="18"/>
      <c r="R324" s="447"/>
      <c r="S324" s="23"/>
      <c r="T324" s="447"/>
      <c r="U324" s="447"/>
      <c r="V324" s="24" t="s">
        <v>709</v>
      </c>
    </row>
    <row r="325" ht="33.75" customHeight="1">
      <c r="A325" s="17">
        <v>45809</v>
      </c>
      <c r="B325" s="498"/>
      <c r="C325" s="523" t="s">
        <v>635</v>
      </c>
      <c r="D325" s="447" t="s">
        <v>297</v>
      </c>
      <c r="E325" s="102"/>
      <c r="F325" s="20" t="s">
        <v>943</v>
      </c>
      <c r="G325" s="447">
        <v>2024</v>
      </c>
      <c r="H325" s="447"/>
      <c r="I325" s="18"/>
      <c r="J325" s="447"/>
      <c r="K325" s="447"/>
      <c r="L325" s="18"/>
      <c r="M325" s="447"/>
      <c r="N325" s="447"/>
      <c r="O325" s="18"/>
      <c r="P325" s="447"/>
      <c r="Q325" s="18"/>
      <c r="R325" s="447"/>
      <c r="S325" s="447"/>
      <c r="T325" s="447" t="s">
        <v>947</v>
      </c>
      <c r="U325" s="447" t="s">
        <v>540</v>
      </c>
      <c r="V325" s="24" t="s">
        <v>640</v>
      </c>
    </row>
    <row r="326" ht="35.25" customHeight="1">
      <c r="A326" s="17">
        <v>45809</v>
      </c>
      <c r="B326" s="498"/>
      <c r="C326" s="523"/>
      <c r="D326" s="447" t="s">
        <v>297</v>
      </c>
      <c r="E326" s="102"/>
      <c r="F326" s="20" t="s">
        <v>943</v>
      </c>
      <c r="G326" s="447">
        <v>2024</v>
      </c>
      <c r="H326" s="447"/>
      <c r="I326" s="18"/>
      <c r="J326" s="447"/>
      <c r="K326" s="447"/>
      <c r="L326" s="18"/>
      <c r="M326" s="447"/>
      <c r="N326" s="447"/>
      <c r="O326" s="18"/>
      <c r="P326" s="447"/>
      <c r="Q326" s="18"/>
      <c r="R326" s="447"/>
      <c r="S326" s="447"/>
      <c r="T326" s="447" t="s">
        <v>948</v>
      </c>
      <c r="U326" s="447" t="s">
        <v>849</v>
      </c>
      <c r="V326" s="24" t="s">
        <v>641</v>
      </c>
    </row>
    <row r="327" ht="35.25" customHeight="1">
      <c r="A327" s="17">
        <v>45839</v>
      </c>
      <c r="B327" s="498"/>
      <c r="C327" s="447" t="s">
        <v>275</v>
      </c>
      <c r="D327" s="447" t="s">
        <v>333</v>
      </c>
      <c r="E327" s="102"/>
      <c r="F327" s="20" t="s">
        <v>1006</v>
      </c>
      <c r="G327" s="447" t="s">
        <v>345</v>
      </c>
      <c r="H327" s="447"/>
      <c r="I327" s="18"/>
      <c r="J327" s="447"/>
      <c r="K327" s="447"/>
      <c r="L327" s="18"/>
      <c r="M327" s="447"/>
      <c r="N327" s="447"/>
      <c r="O327" s="18"/>
      <c r="P327" s="447"/>
      <c r="Q327" s="18"/>
      <c r="R327" s="447"/>
      <c r="S327" s="23"/>
      <c r="T327" s="447"/>
      <c r="U327" s="23"/>
      <c r="V327" s="24" t="s">
        <v>1025</v>
      </c>
    </row>
    <row r="328" ht="50.25" customHeight="1">
      <c r="A328" s="17">
        <v>45870</v>
      </c>
      <c r="B328" s="498"/>
      <c r="C328" s="447" t="s">
        <v>294</v>
      </c>
      <c r="D328" s="447" t="s">
        <v>333</v>
      </c>
      <c r="E328" s="102"/>
      <c r="F328" s="20">
        <v>45881</v>
      </c>
      <c r="G328" s="447" t="s">
        <v>373</v>
      </c>
      <c r="H328" s="447"/>
      <c r="I328" s="18"/>
      <c r="J328" s="447"/>
      <c r="K328" s="447"/>
      <c r="L328" s="18"/>
      <c r="M328" s="447"/>
      <c r="N328" s="447"/>
      <c r="O328" s="18"/>
      <c r="P328" s="447"/>
      <c r="Q328" s="18"/>
      <c r="R328" s="447"/>
      <c r="S328" s="23"/>
      <c r="T328" s="447"/>
      <c r="U328" s="23"/>
      <c r="V328" s="24" t="s">
        <v>1012</v>
      </c>
    </row>
    <row r="329" ht="31.5" customHeight="1">
      <c r="A329" s="17">
        <v>45870</v>
      </c>
      <c r="B329" s="498"/>
      <c r="C329" s="433" t="s">
        <v>690</v>
      </c>
      <c r="D329" s="447" t="s">
        <v>333</v>
      </c>
      <c r="E329" s="102"/>
      <c r="F329" s="20">
        <v>45888</v>
      </c>
      <c r="G329" s="447" t="s">
        <v>373</v>
      </c>
      <c r="H329" s="447"/>
      <c r="I329" s="18"/>
      <c r="J329" s="447"/>
      <c r="K329" s="447"/>
      <c r="L329" s="18"/>
      <c r="M329" s="447"/>
      <c r="N329" s="447"/>
      <c r="O329" s="18"/>
      <c r="P329" s="447"/>
      <c r="Q329" s="18"/>
      <c r="R329" s="447"/>
      <c r="S329" s="23"/>
      <c r="T329" s="447"/>
      <c r="U329" s="23"/>
      <c r="V329" s="24" t="s">
        <v>1012</v>
      </c>
    </row>
    <row r="330" ht="31.5" customHeight="1">
      <c r="A330" s="17">
        <v>45901</v>
      </c>
      <c r="B330" s="498"/>
      <c r="C330" s="433" t="s">
        <v>275</v>
      </c>
      <c r="D330" s="447" t="s">
        <v>333</v>
      </c>
      <c r="E330" s="102"/>
      <c r="F330" s="20" t="s">
        <v>1057</v>
      </c>
      <c r="G330" s="447" t="s">
        <v>1056</v>
      </c>
      <c r="H330" s="447"/>
      <c r="I330" s="18"/>
      <c r="J330" s="447"/>
      <c r="K330" s="447"/>
      <c r="L330" s="18"/>
      <c r="M330" s="447"/>
      <c r="N330" s="447"/>
      <c r="O330" s="18"/>
      <c r="P330" s="447"/>
      <c r="Q330" s="18"/>
      <c r="R330" s="447"/>
      <c r="S330" s="23"/>
      <c r="T330" s="447"/>
      <c r="U330" s="23"/>
      <c r="V330" s="24" t="s">
        <v>479</v>
      </c>
    </row>
    <row r="331" ht="31.5" customHeight="1">
      <c r="A331" s="17">
        <v>45901</v>
      </c>
      <c r="B331" s="485"/>
      <c r="C331" s="433" t="s">
        <v>690</v>
      </c>
      <c r="D331" s="447" t="s">
        <v>333</v>
      </c>
      <c r="E331" s="102"/>
      <c r="F331" s="20">
        <v>45929</v>
      </c>
      <c r="G331" s="447" t="s">
        <v>1133</v>
      </c>
      <c r="H331" s="447"/>
      <c r="I331" s="18"/>
      <c r="J331" s="447"/>
      <c r="K331" s="447"/>
      <c r="L331" s="18"/>
      <c r="M331" s="447"/>
      <c r="N331" s="447"/>
      <c r="O331" s="18"/>
      <c r="P331" s="447"/>
      <c r="Q331" s="18"/>
      <c r="R331" s="447"/>
      <c r="S331" s="23"/>
      <c r="T331" s="447"/>
      <c r="U331" s="23"/>
      <c r="V331" s="24" t="s">
        <v>1134</v>
      </c>
    </row>
    <row r="332" ht="34.5" customHeight="1">
      <c r="A332" s="17">
        <v>45658</v>
      </c>
      <c r="B332" s="459" t="s">
        <v>272</v>
      </c>
      <c r="C332" s="433" t="s">
        <v>404</v>
      </c>
      <c r="D332" s="447" t="s">
        <v>333</v>
      </c>
      <c r="E332" s="102"/>
      <c r="F332" s="20">
        <v>45673</v>
      </c>
      <c r="G332" s="447">
        <v>2024</v>
      </c>
      <c r="H332" s="447"/>
      <c r="I332" s="18"/>
      <c r="J332" s="20"/>
      <c r="K332" s="20"/>
      <c r="L332" s="18"/>
      <c r="M332" s="20"/>
      <c r="N332" s="447"/>
      <c r="O332" s="18"/>
      <c r="P332" s="447"/>
      <c r="Q332" s="18"/>
      <c r="R332" s="447"/>
      <c r="S332" s="23"/>
      <c r="T332" s="447"/>
      <c r="U332" s="23"/>
      <c r="V332" s="24" t="s">
        <v>466</v>
      </c>
    </row>
    <row r="333" ht="26.25" customHeight="1">
      <c r="A333" s="17">
        <v>45658</v>
      </c>
      <c r="B333" s="583"/>
      <c r="C333" s="459" t="s">
        <v>388</v>
      </c>
      <c r="D333" s="447" t="s">
        <v>333</v>
      </c>
      <c r="E333" s="102"/>
      <c r="F333" s="20">
        <v>45673</v>
      </c>
      <c r="G333" s="447">
        <v>2024</v>
      </c>
      <c r="H333" s="447"/>
      <c r="I333" s="18"/>
      <c r="J333" s="20"/>
      <c r="K333" s="20"/>
      <c r="L333" s="18"/>
      <c r="M333" s="20"/>
      <c r="N333" s="447"/>
      <c r="O333" s="18"/>
      <c r="P333" s="447"/>
      <c r="Q333" s="18"/>
      <c r="R333" s="447"/>
      <c r="S333" s="23"/>
      <c r="T333" s="447"/>
      <c r="U333" s="23"/>
      <c r="V333" s="24" t="s">
        <v>467</v>
      </c>
    </row>
    <row r="334" ht="27.75" customHeight="1">
      <c r="A334" s="17">
        <v>45689</v>
      </c>
      <c r="B334" s="583"/>
      <c r="C334" s="496"/>
      <c r="D334" s="447" t="s">
        <v>333</v>
      </c>
      <c r="E334" s="102"/>
      <c r="F334" s="20">
        <v>45707</v>
      </c>
      <c r="G334" s="447">
        <v>2024</v>
      </c>
      <c r="H334" s="447"/>
      <c r="I334" s="18"/>
      <c r="J334" s="20"/>
      <c r="K334" s="20"/>
      <c r="L334" s="18"/>
      <c r="M334" s="20"/>
      <c r="N334" s="447"/>
      <c r="O334" s="18"/>
      <c r="P334" s="447"/>
      <c r="Q334" s="18"/>
      <c r="R334" s="447"/>
      <c r="S334" s="23"/>
      <c r="T334" s="447"/>
      <c r="U334" s="23"/>
      <c r="V334" s="24" t="s">
        <v>468</v>
      </c>
    </row>
    <row r="335" ht="29.25" customHeight="1">
      <c r="A335" s="17">
        <v>45689</v>
      </c>
      <c r="B335" s="583"/>
      <c r="C335" s="433" t="s">
        <v>275</v>
      </c>
      <c r="D335" s="447" t="s">
        <v>333</v>
      </c>
      <c r="E335" s="102"/>
      <c r="F335" s="27" t="s">
        <v>460</v>
      </c>
      <c r="G335" s="440">
        <v>2024</v>
      </c>
      <c r="H335" s="440"/>
      <c r="I335" s="95"/>
      <c r="J335" s="440"/>
      <c r="K335" s="27"/>
      <c r="L335" s="95"/>
      <c r="M335" s="440"/>
      <c r="N335" s="96"/>
      <c r="O335" s="95"/>
      <c r="P335" s="264"/>
      <c r="Q335" s="95"/>
      <c r="R335" s="96"/>
      <c r="S335" s="96"/>
      <c r="T335" s="440"/>
      <c r="U335" s="144"/>
      <c r="V335" s="135" t="s">
        <v>325</v>
      </c>
    </row>
    <row r="336" ht="29.25" customHeight="1">
      <c r="A336" s="17">
        <v>45717</v>
      </c>
      <c r="B336" s="583"/>
      <c r="C336" s="459" t="s">
        <v>388</v>
      </c>
      <c r="D336" s="447" t="s">
        <v>333</v>
      </c>
      <c r="E336" s="102"/>
      <c r="F336" s="27">
        <v>45728</v>
      </c>
      <c r="G336" s="440" t="s">
        <v>373</v>
      </c>
      <c r="H336" s="440"/>
      <c r="I336" s="95"/>
      <c r="J336" s="440"/>
      <c r="K336" s="27"/>
      <c r="L336" s="95"/>
      <c r="M336" s="440"/>
      <c r="N336" s="96"/>
      <c r="O336" s="95"/>
      <c r="P336" s="264"/>
      <c r="Q336" s="95"/>
      <c r="R336" s="96"/>
      <c r="S336" s="265"/>
      <c r="T336" s="440"/>
      <c r="U336" s="144"/>
      <c r="V336" s="135" t="s">
        <v>469</v>
      </c>
    </row>
    <row r="337" ht="46.5" customHeight="1">
      <c r="A337" s="17">
        <v>45717</v>
      </c>
      <c r="B337" s="583"/>
      <c r="C337" s="578"/>
      <c r="D337" s="447" t="s">
        <v>333</v>
      </c>
      <c r="E337" s="102"/>
      <c r="F337" s="20">
        <v>45743</v>
      </c>
      <c r="G337" s="447">
        <v>2025</v>
      </c>
      <c r="H337" s="447"/>
      <c r="I337" s="18"/>
      <c r="J337" s="447"/>
      <c r="K337" s="447"/>
      <c r="L337" s="18"/>
      <c r="M337" s="447"/>
      <c r="N337" s="447"/>
      <c r="O337" s="18"/>
      <c r="P337" s="447"/>
      <c r="Q337" s="18"/>
      <c r="R337" s="447"/>
      <c r="S337" s="23"/>
      <c r="T337" s="447"/>
      <c r="U337" s="447"/>
      <c r="V337" s="24" t="s">
        <v>387</v>
      </c>
    </row>
    <row r="338" ht="28.5" customHeight="1">
      <c r="A338" s="17">
        <v>45717</v>
      </c>
      <c r="B338" s="498" t="s">
        <v>272</v>
      </c>
      <c r="C338" s="460" t="s">
        <v>388</v>
      </c>
      <c r="D338" s="447" t="s">
        <v>333</v>
      </c>
      <c r="E338" s="102"/>
      <c r="F338" s="20">
        <v>45736</v>
      </c>
      <c r="G338" s="447" t="s">
        <v>373</v>
      </c>
      <c r="H338" s="447"/>
      <c r="I338" s="18"/>
      <c r="J338" s="447"/>
      <c r="K338" s="447"/>
      <c r="L338" s="18"/>
      <c r="M338" s="447"/>
      <c r="N338" s="447"/>
      <c r="O338" s="18"/>
      <c r="P338" s="447"/>
      <c r="Q338" s="18"/>
      <c r="R338" s="447"/>
      <c r="S338" s="23"/>
      <c r="T338" s="447"/>
      <c r="U338" s="447"/>
      <c r="V338" s="24" t="s">
        <v>470</v>
      </c>
    </row>
    <row r="339" ht="30" customHeight="1">
      <c r="A339" s="17">
        <v>45717</v>
      </c>
      <c r="B339" s="498"/>
      <c r="C339" s="578"/>
      <c r="D339" s="447" t="s">
        <v>333</v>
      </c>
      <c r="E339" s="102"/>
      <c r="F339" s="20">
        <v>45736</v>
      </c>
      <c r="G339" s="447" t="s">
        <v>373</v>
      </c>
      <c r="H339" s="447"/>
      <c r="I339" s="18"/>
      <c r="J339" s="447"/>
      <c r="K339" s="447"/>
      <c r="L339" s="18"/>
      <c r="M339" s="447"/>
      <c r="N339" s="447"/>
      <c r="O339" s="18"/>
      <c r="P339" s="447"/>
      <c r="Q339" s="18"/>
      <c r="R339" s="447"/>
      <c r="S339" s="23"/>
      <c r="T339" s="447"/>
      <c r="U339" s="447"/>
      <c r="V339" s="24" t="s">
        <v>471</v>
      </c>
    </row>
    <row r="340" ht="21" customHeight="1">
      <c r="A340" s="17">
        <v>45717</v>
      </c>
      <c r="B340" s="498"/>
      <c r="C340" s="579"/>
      <c r="D340" s="447" t="s">
        <v>333</v>
      </c>
      <c r="E340" s="102"/>
      <c r="F340" s="20">
        <v>45736</v>
      </c>
      <c r="G340" s="447" t="s">
        <v>373</v>
      </c>
      <c r="H340" s="447"/>
      <c r="I340" s="18"/>
      <c r="J340" s="447"/>
      <c r="K340" s="447"/>
      <c r="L340" s="18"/>
      <c r="M340" s="447"/>
      <c r="N340" s="447"/>
      <c r="O340" s="18"/>
      <c r="P340" s="447"/>
      <c r="Q340" s="18"/>
      <c r="R340" s="447"/>
      <c r="S340" s="23"/>
      <c r="T340" s="447"/>
      <c r="U340" s="447"/>
      <c r="V340" s="24" t="s">
        <v>393</v>
      </c>
    </row>
    <row r="341" ht="29.25" customHeight="1">
      <c r="A341" s="17">
        <v>45717</v>
      </c>
      <c r="B341" s="498"/>
      <c r="C341" s="440" t="s">
        <v>472</v>
      </c>
      <c r="D341" s="447" t="s">
        <v>333</v>
      </c>
      <c r="E341" s="102"/>
      <c r="F341" s="20">
        <v>45736</v>
      </c>
      <c r="G341" s="447" t="s">
        <v>373</v>
      </c>
      <c r="H341" s="447"/>
      <c r="I341" s="18"/>
      <c r="J341" s="447"/>
      <c r="K341" s="447"/>
      <c r="L341" s="18"/>
      <c r="M341" s="447"/>
      <c r="N341" s="447"/>
      <c r="O341" s="18"/>
      <c r="P341" s="447"/>
      <c r="Q341" s="18"/>
      <c r="R341" s="447"/>
      <c r="S341" s="23"/>
      <c r="T341" s="447"/>
      <c r="U341" s="447"/>
      <c r="V341" s="24" t="s">
        <v>393</v>
      </c>
    </row>
    <row r="342" ht="22.5" customHeight="1">
      <c r="A342" s="17">
        <v>45717</v>
      </c>
      <c r="B342" s="498"/>
      <c r="C342" s="486" t="s">
        <v>404</v>
      </c>
      <c r="D342" s="447" t="s">
        <v>333</v>
      </c>
      <c r="E342" s="102"/>
      <c r="F342" s="20">
        <v>45742</v>
      </c>
      <c r="G342" s="447" t="s">
        <v>373</v>
      </c>
      <c r="H342" s="447"/>
      <c r="I342" s="18"/>
      <c r="J342" s="447"/>
      <c r="K342" s="447"/>
      <c r="L342" s="18"/>
      <c r="M342" s="447"/>
      <c r="N342" s="447"/>
      <c r="O342" s="18"/>
      <c r="P342" s="447"/>
      <c r="Q342" s="18"/>
      <c r="R342" s="447"/>
      <c r="S342" s="23"/>
      <c r="T342" s="447"/>
      <c r="U342" s="447"/>
      <c r="V342" s="24" t="s">
        <v>473</v>
      </c>
    </row>
    <row r="343" ht="45.75" customHeight="1">
      <c r="A343" s="17">
        <v>45717</v>
      </c>
      <c r="B343" s="498"/>
      <c r="C343" s="487"/>
      <c r="D343" s="447" t="s">
        <v>302</v>
      </c>
      <c r="E343" s="102">
        <v>1</v>
      </c>
      <c r="F343" s="20" t="s">
        <v>405</v>
      </c>
      <c r="G343" s="447" t="s">
        <v>373</v>
      </c>
      <c r="H343" s="447"/>
      <c r="I343" s="18"/>
      <c r="J343" s="447"/>
      <c r="K343" s="447"/>
      <c r="L343" s="18"/>
      <c r="M343" s="447"/>
      <c r="N343" s="447"/>
      <c r="O343" s="18"/>
      <c r="P343" s="447"/>
      <c r="Q343" s="18"/>
      <c r="R343" s="447"/>
      <c r="S343" s="23"/>
      <c r="T343" s="447"/>
      <c r="U343" s="447"/>
      <c r="V343" s="24" t="s">
        <v>406</v>
      </c>
    </row>
    <row r="344" ht="45.75" customHeight="1">
      <c r="A344" s="17">
        <v>45748</v>
      </c>
      <c r="B344" s="498"/>
      <c r="C344" s="440" t="s">
        <v>388</v>
      </c>
      <c r="D344" s="447" t="s">
        <v>333</v>
      </c>
      <c r="E344" s="102"/>
      <c r="F344" s="20">
        <v>45761</v>
      </c>
      <c r="G344" s="447"/>
      <c r="H344" s="447"/>
      <c r="I344" s="18"/>
      <c r="J344" s="447"/>
      <c r="K344" s="447"/>
      <c r="L344" s="18"/>
      <c r="M344" s="447"/>
      <c r="N344" s="447"/>
      <c r="O344" s="18"/>
      <c r="P344" s="447"/>
      <c r="Q344" s="18"/>
      <c r="R344" s="447"/>
      <c r="S344" s="23"/>
      <c r="T344" s="447"/>
      <c r="U344" s="447"/>
      <c r="V344" s="24" t="s">
        <v>789</v>
      </c>
    </row>
    <row r="345" ht="45.75" customHeight="1">
      <c r="A345" s="17">
        <v>45748</v>
      </c>
      <c r="B345" s="498"/>
      <c r="C345" s="440" t="s">
        <v>388</v>
      </c>
      <c r="D345" s="447" t="s">
        <v>333</v>
      </c>
      <c r="E345" s="102"/>
      <c r="F345" s="20">
        <v>45761</v>
      </c>
      <c r="G345" s="447"/>
      <c r="H345" s="447"/>
      <c r="I345" s="18"/>
      <c r="J345" s="447"/>
      <c r="K345" s="447"/>
      <c r="L345" s="18"/>
      <c r="M345" s="447"/>
      <c r="N345" s="447"/>
      <c r="O345" s="18"/>
      <c r="P345" s="447"/>
      <c r="Q345" s="18"/>
      <c r="R345" s="447"/>
      <c r="S345" s="23"/>
      <c r="T345" s="447"/>
      <c r="U345" s="447"/>
      <c r="V345" s="24" t="s">
        <v>789</v>
      </c>
    </row>
    <row r="346" ht="45.75" customHeight="1">
      <c r="A346" s="17">
        <v>45748</v>
      </c>
      <c r="B346" s="498"/>
      <c r="C346" s="440" t="s">
        <v>404</v>
      </c>
      <c r="D346" s="447" t="s">
        <v>302</v>
      </c>
      <c r="E346" s="102">
        <v>1</v>
      </c>
      <c r="F346" s="20" t="s">
        <v>666</v>
      </c>
      <c r="G346" s="447" t="s">
        <v>373</v>
      </c>
      <c r="H346" s="447"/>
      <c r="I346" s="18"/>
      <c r="J346" s="447"/>
      <c r="K346" s="447"/>
      <c r="L346" s="18"/>
      <c r="M346" s="447"/>
      <c r="N346" s="447"/>
      <c r="O346" s="18"/>
      <c r="P346" s="447"/>
      <c r="Q346" s="18"/>
      <c r="R346" s="447"/>
      <c r="S346" s="23"/>
      <c r="T346" s="447"/>
      <c r="U346" s="447"/>
      <c r="V346" s="24" t="s">
        <v>393</v>
      </c>
    </row>
    <row r="347" ht="45.75" customHeight="1">
      <c r="A347" s="17">
        <v>45748</v>
      </c>
      <c r="B347" s="498"/>
      <c r="C347" s="440" t="s">
        <v>388</v>
      </c>
      <c r="D347" s="447" t="s">
        <v>333</v>
      </c>
      <c r="E347" s="102"/>
      <c r="F347" s="20">
        <v>45763</v>
      </c>
      <c r="G347" s="447"/>
      <c r="H347" s="447"/>
      <c r="I347" s="18"/>
      <c r="J347" s="447"/>
      <c r="K347" s="447"/>
      <c r="L347" s="18"/>
      <c r="M347" s="447"/>
      <c r="N347" s="447"/>
      <c r="O347" s="18"/>
      <c r="P347" s="447"/>
      <c r="Q347" s="18"/>
      <c r="R347" s="447"/>
      <c r="S347" s="23"/>
      <c r="T347" s="447"/>
      <c r="U347" s="447"/>
      <c r="V347" s="24" t="s">
        <v>790</v>
      </c>
    </row>
    <row r="348" ht="45.75" customHeight="1">
      <c r="A348" s="17">
        <v>45748</v>
      </c>
      <c r="B348" s="498"/>
      <c r="C348" s="440" t="s">
        <v>388</v>
      </c>
      <c r="D348" s="447" t="s">
        <v>333</v>
      </c>
      <c r="E348" s="102"/>
      <c r="F348" s="20">
        <v>45777</v>
      </c>
      <c r="G348" s="447"/>
      <c r="H348" s="447"/>
      <c r="I348" s="18"/>
      <c r="J348" s="447"/>
      <c r="K348" s="447"/>
      <c r="L348" s="18"/>
      <c r="M348" s="447"/>
      <c r="N348" s="447"/>
      <c r="O348" s="18"/>
      <c r="P348" s="447"/>
      <c r="Q348" s="18"/>
      <c r="R348" s="447"/>
      <c r="S348" s="23"/>
      <c r="T348" s="447"/>
      <c r="U348" s="447"/>
      <c r="V348" s="24" t="s">
        <v>790</v>
      </c>
    </row>
    <row r="349" ht="45.75" customHeight="1">
      <c r="A349" s="17">
        <v>45778</v>
      </c>
      <c r="B349" s="498"/>
      <c r="C349" s="440" t="s">
        <v>369</v>
      </c>
      <c r="D349" s="447" t="s">
        <v>333</v>
      </c>
      <c r="E349" s="102"/>
      <c r="F349" s="20">
        <v>45791</v>
      </c>
      <c r="G349" s="447"/>
      <c r="H349" s="447"/>
      <c r="I349" s="18"/>
      <c r="J349" s="447"/>
      <c r="K349" s="447"/>
      <c r="L349" s="18"/>
      <c r="M349" s="447"/>
      <c r="N349" s="447"/>
      <c r="O349" s="18"/>
      <c r="P349" s="447"/>
      <c r="Q349" s="18"/>
      <c r="R349" s="447"/>
      <c r="S349" s="23"/>
      <c r="T349" s="447"/>
      <c r="U349" s="447"/>
      <c r="V349" s="24" t="s">
        <v>791</v>
      </c>
    </row>
    <row r="350" ht="45.75" customHeight="1">
      <c r="A350" s="17">
        <v>45778</v>
      </c>
      <c r="B350" s="498"/>
      <c r="C350" s="440" t="s">
        <v>388</v>
      </c>
      <c r="D350" s="447" t="s">
        <v>333</v>
      </c>
      <c r="E350" s="102"/>
      <c r="F350" s="20">
        <v>45789</v>
      </c>
      <c r="G350" s="447"/>
      <c r="H350" s="447"/>
      <c r="I350" s="18"/>
      <c r="J350" s="447"/>
      <c r="K350" s="447"/>
      <c r="L350" s="18"/>
      <c r="M350" s="447"/>
      <c r="N350" s="447"/>
      <c r="O350" s="18"/>
      <c r="P350" s="447"/>
      <c r="Q350" s="18"/>
      <c r="R350" s="447"/>
      <c r="S350" s="23"/>
      <c r="T350" s="447"/>
      <c r="U350" s="447"/>
      <c r="V350" s="24" t="s">
        <v>790</v>
      </c>
    </row>
    <row r="351" ht="26.25" customHeight="1">
      <c r="A351" s="17">
        <v>45778</v>
      </c>
      <c r="B351" s="498"/>
      <c r="C351" s="486" t="s">
        <v>388</v>
      </c>
      <c r="D351" s="447" t="s">
        <v>333</v>
      </c>
      <c r="E351" s="102"/>
      <c r="F351" s="20">
        <v>45797</v>
      </c>
      <c r="G351" s="447">
        <v>2025</v>
      </c>
      <c r="H351" s="447"/>
      <c r="I351" s="18"/>
      <c r="J351" s="447"/>
      <c r="K351" s="447"/>
      <c r="L351" s="18"/>
      <c r="M351" s="447"/>
      <c r="N351" s="447"/>
      <c r="O351" s="18"/>
      <c r="P351" s="447"/>
      <c r="Q351" s="18"/>
      <c r="R351" s="447"/>
      <c r="S351" s="23"/>
      <c r="T351" s="447"/>
      <c r="U351" s="447"/>
      <c r="V351" s="24" t="s">
        <v>393</v>
      </c>
    </row>
    <row r="352" ht="39.75" customHeight="1">
      <c r="A352" s="17">
        <v>45778</v>
      </c>
      <c r="B352" s="498"/>
      <c r="C352" s="578"/>
      <c r="D352" s="447" t="s">
        <v>302</v>
      </c>
      <c r="E352" s="102">
        <v>1</v>
      </c>
      <c r="F352" s="20">
        <v>45796</v>
      </c>
      <c r="G352" s="447">
        <v>2025</v>
      </c>
      <c r="H352" s="447"/>
      <c r="I352" s="18"/>
      <c r="J352" s="447"/>
      <c r="K352" s="447" t="s">
        <v>667</v>
      </c>
      <c r="L352" s="18">
        <v>1</v>
      </c>
      <c r="M352" s="20">
        <v>45803</v>
      </c>
      <c r="N352" s="447"/>
      <c r="O352" s="18"/>
      <c r="P352" s="447"/>
      <c r="Q352" s="18"/>
      <c r="R352" s="447"/>
      <c r="S352" s="23"/>
      <c r="T352" s="447"/>
      <c r="U352" s="447" t="s">
        <v>668</v>
      </c>
      <c r="V352" s="24"/>
    </row>
    <row r="353" ht="45.75" customHeight="1">
      <c r="A353" s="17">
        <v>45778</v>
      </c>
      <c r="B353" s="498"/>
      <c r="C353" s="578"/>
      <c r="D353" s="447" t="s">
        <v>333</v>
      </c>
      <c r="E353" s="102"/>
      <c r="F353" s="20">
        <v>45797</v>
      </c>
      <c r="G353" s="447"/>
      <c r="H353" s="447"/>
      <c r="I353" s="18"/>
      <c r="J353" s="447"/>
      <c r="K353" s="447"/>
      <c r="L353" s="18"/>
      <c r="M353" s="447"/>
      <c r="N353" s="447"/>
      <c r="O353" s="18"/>
      <c r="P353" s="447"/>
      <c r="Q353" s="18"/>
      <c r="R353" s="447"/>
      <c r="S353" s="23"/>
      <c r="T353" s="447"/>
      <c r="U353" s="447"/>
      <c r="V353" s="24" t="s">
        <v>393</v>
      </c>
    </row>
    <row r="354" ht="45.75" customHeight="1">
      <c r="A354" s="17">
        <v>45778</v>
      </c>
      <c r="B354" s="498"/>
      <c r="C354" s="578"/>
      <c r="D354" s="447" t="s">
        <v>333</v>
      </c>
      <c r="E354" s="102"/>
      <c r="F354" s="20">
        <v>45797</v>
      </c>
      <c r="G354" s="447"/>
      <c r="H354" s="447"/>
      <c r="I354" s="18"/>
      <c r="J354" s="447"/>
      <c r="K354" s="447"/>
      <c r="L354" s="18"/>
      <c r="M354" s="447"/>
      <c r="N354" s="447"/>
      <c r="O354" s="18"/>
      <c r="P354" s="447"/>
      <c r="Q354" s="18"/>
      <c r="R354" s="447"/>
      <c r="S354" s="23"/>
      <c r="T354" s="447"/>
      <c r="U354" s="447"/>
      <c r="V354" s="24" t="s">
        <v>393</v>
      </c>
    </row>
    <row r="355" ht="46.5" customHeight="1">
      <c r="A355" s="17">
        <v>45778</v>
      </c>
      <c r="B355" s="498"/>
      <c r="C355" s="578"/>
      <c r="D355" s="447" t="s">
        <v>333</v>
      </c>
      <c r="E355" s="102"/>
      <c r="F355" s="20">
        <v>45828</v>
      </c>
      <c r="G355" s="447"/>
      <c r="H355" s="447"/>
      <c r="I355" s="18"/>
      <c r="J355" s="447"/>
      <c r="K355" s="447"/>
      <c r="L355" s="18"/>
      <c r="M355" s="447"/>
      <c r="N355" s="447"/>
      <c r="O355" s="18"/>
      <c r="P355" s="447"/>
      <c r="Q355" s="18"/>
      <c r="R355" s="447"/>
      <c r="S355" s="23"/>
      <c r="T355" s="447"/>
      <c r="U355" s="447"/>
      <c r="V355" s="24" t="s">
        <v>677</v>
      </c>
    </row>
    <row r="356" ht="27" customHeight="1">
      <c r="A356" s="17">
        <v>45778</v>
      </c>
      <c r="B356" s="498"/>
      <c r="C356" s="578"/>
      <c r="D356" s="447" t="s">
        <v>333</v>
      </c>
      <c r="E356" s="102"/>
      <c r="F356" s="20">
        <v>45796</v>
      </c>
      <c r="G356" s="447"/>
      <c r="H356" s="447"/>
      <c r="I356" s="18"/>
      <c r="J356" s="447"/>
      <c r="K356" s="447"/>
      <c r="L356" s="18"/>
      <c r="M356" s="447"/>
      <c r="N356" s="447"/>
      <c r="O356" s="18"/>
      <c r="P356" s="447"/>
      <c r="Q356" s="18"/>
      <c r="R356" s="447"/>
      <c r="S356" s="23"/>
      <c r="T356" s="447"/>
      <c r="U356" s="447"/>
      <c r="V356" s="24" t="s">
        <v>393</v>
      </c>
    </row>
    <row r="357" ht="46.5" customHeight="1">
      <c r="A357" s="17">
        <v>45778</v>
      </c>
      <c r="B357" s="498"/>
      <c r="C357" s="578"/>
      <c r="D357" s="447" t="s">
        <v>333</v>
      </c>
      <c r="E357" s="102"/>
      <c r="F357" s="20">
        <v>45799</v>
      </c>
      <c r="G357" s="447"/>
      <c r="H357" s="447"/>
      <c r="I357" s="18"/>
      <c r="J357" s="447"/>
      <c r="K357" s="447"/>
      <c r="L357" s="18"/>
      <c r="M357" s="447"/>
      <c r="N357" s="447"/>
      <c r="O357" s="18"/>
      <c r="P357" s="447"/>
      <c r="Q357" s="18"/>
      <c r="R357" s="447"/>
      <c r="S357" s="23"/>
      <c r="T357" s="447"/>
      <c r="U357" s="447"/>
      <c r="V357" s="24" t="s">
        <v>677</v>
      </c>
    </row>
    <row r="358" ht="46.5" customHeight="1">
      <c r="A358" s="17">
        <v>45778</v>
      </c>
      <c r="B358" s="498"/>
      <c r="C358" s="578"/>
      <c r="D358" s="447" t="s">
        <v>333</v>
      </c>
      <c r="E358" s="102"/>
      <c r="F358" s="20">
        <v>45805</v>
      </c>
      <c r="G358" s="447"/>
      <c r="H358" s="447"/>
      <c r="I358" s="18"/>
      <c r="J358" s="447"/>
      <c r="K358" s="447"/>
      <c r="L358" s="18"/>
      <c r="M358" s="447"/>
      <c r="N358" s="447"/>
      <c r="O358" s="18"/>
      <c r="P358" s="447"/>
      <c r="Q358" s="18"/>
      <c r="R358" s="447"/>
      <c r="S358" s="23"/>
      <c r="T358" s="447"/>
      <c r="U358" s="447"/>
      <c r="V358" s="24" t="s">
        <v>792</v>
      </c>
    </row>
    <row r="359" ht="27" customHeight="1">
      <c r="A359" s="17">
        <v>45778</v>
      </c>
      <c r="B359" s="498"/>
      <c r="C359" s="578"/>
      <c r="D359" s="447" t="s">
        <v>333</v>
      </c>
      <c r="E359" s="102"/>
      <c r="F359" s="20">
        <v>45802</v>
      </c>
      <c r="G359" s="447"/>
      <c r="H359" s="447"/>
      <c r="I359" s="18"/>
      <c r="J359" s="447"/>
      <c r="K359" s="447"/>
      <c r="L359" s="18"/>
      <c r="M359" s="447"/>
      <c r="N359" s="447"/>
      <c r="O359" s="18"/>
      <c r="P359" s="447"/>
      <c r="Q359" s="18"/>
      <c r="R359" s="447"/>
      <c r="S359" s="23"/>
      <c r="T359" s="447"/>
      <c r="U359" s="447"/>
      <c r="V359" s="24" t="s">
        <v>393</v>
      </c>
    </row>
    <row r="360" ht="46.5" customHeight="1">
      <c r="A360" s="17">
        <v>45778</v>
      </c>
      <c r="B360" s="498" t="s">
        <v>272</v>
      </c>
      <c r="C360" s="498" t="s">
        <v>388</v>
      </c>
      <c r="D360" s="447" t="s">
        <v>333</v>
      </c>
      <c r="E360" s="102"/>
      <c r="F360" s="20">
        <v>45807</v>
      </c>
      <c r="G360" s="447"/>
      <c r="H360" s="447"/>
      <c r="I360" s="18"/>
      <c r="J360" s="447"/>
      <c r="K360" s="447"/>
      <c r="L360" s="18"/>
      <c r="M360" s="447"/>
      <c r="N360" s="447"/>
      <c r="O360" s="18"/>
      <c r="P360" s="447"/>
      <c r="Q360" s="18"/>
      <c r="R360" s="447"/>
      <c r="S360" s="23"/>
      <c r="T360" s="447"/>
      <c r="U360" s="447"/>
      <c r="V360" s="24" t="s">
        <v>793</v>
      </c>
    </row>
    <row r="361" ht="46.5" customHeight="1">
      <c r="A361" s="17">
        <v>45809</v>
      </c>
      <c r="B361" s="498"/>
      <c r="C361" s="578"/>
      <c r="D361" s="447" t="s">
        <v>333</v>
      </c>
      <c r="E361" s="102"/>
      <c r="F361" s="20">
        <v>45817</v>
      </c>
      <c r="G361" s="447"/>
      <c r="H361" s="447"/>
      <c r="I361" s="18"/>
      <c r="J361" s="447"/>
      <c r="K361" s="447"/>
      <c r="L361" s="18"/>
      <c r="M361" s="447"/>
      <c r="N361" s="447"/>
      <c r="O361" s="18"/>
      <c r="P361" s="447"/>
      <c r="Q361" s="18"/>
      <c r="R361" s="447"/>
      <c r="S361" s="23"/>
      <c r="T361" s="447"/>
      <c r="U361" s="447"/>
      <c r="V361" s="24" t="s">
        <v>790</v>
      </c>
    </row>
    <row r="362" ht="38.25" customHeight="1">
      <c r="A362" s="17">
        <v>45809</v>
      </c>
      <c r="B362" s="498"/>
      <c r="C362" s="579"/>
      <c r="D362" s="447" t="s">
        <v>333</v>
      </c>
      <c r="E362" s="102"/>
      <c r="F362" s="20">
        <v>45818</v>
      </c>
      <c r="G362" s="447"/>
      <c r="H362" s="447"/>
      <c r="I362" s="18"/>
      <c r="J362" s="447"/>
      <c r="K362" s="447"/>
      <c r="L362" s="18"/>
      <c r="M362" s="447"/>
      <c r="N362" s="447"/>
      <c r="O362" s="18"/>
      <c r="P362" s="447"/>
      <c r="Q362" s="18"/>
      <c r="R362" s="447"/>
      <c r="S362" s="23"/>
      <c r="T362" s="447"/>
      <c r="U362" s="447"/>
      <c r="V362" s="24" t="s">
        <v>794</v>
      </c>
    </row>
    <row r="363" ht="46.5" customHeight="1">
      <c r="A363" s="17">
        <v>45809</v>
      </c>
      <c r="B363" s="498"/>
      <c r="C363" s="431" t="s">
        <v>404</v>
      </c>
      <c r="D363" s="447" t="s">
        <v>302</v>
      </c>
      <c r="E363" s="102">
        <v>1</v>
      </c>
      <c r="F363" s="20">
        <v>45828</v>
      </c>
      <c r="G363" s="447"/>
      <c r="H363" s="447"/>
      <c r="I363" s="18"/>
      <c r="J363" s="447"/>
      <c r="K363" s="447" t="s">
        <v>1113</v>
      </c>
      <c r="L363" s="18">
        <v>1</v>
      </c>
      <c r="M363" s="20">
        <v>45845</v>
      </c>
      <c r="N363" s="447"/>
      <c r="O363" s="18"/>
      <c r="P363" s="447"/>
      <c r="Q363" s="18"/>
      <c r="R363" s="447"/>
      <c r="S363" s="23"/>
      <c r="T363" s="447"/>
      <c r="U363" s="447" t="s">
        <v>839</v>
      </c>
      <c r="V363" s="24"/>
    </row>
    <row r="364" ht="46.5" customHeight="1">
      <c r="A364" s="17">
        <v>45809</v>
      </c>
      <c r="B364" s="498"/>
      <c r="C364" s="508" t="s">
        <v>388</v>
      </c>
      <c r="D364" s="447" t="s">
        <v>302</v>
      </c>
      <c r="E364" s="102">
        <v>1</v>
      </c>
      <c r="F364" s="20">
        <v>45818</v>
      </c>
      <c r="G364" s="447"/>
      <c r="H364" s="447"/>
      <c r="I364" s="18"/>
      <c r="J364" s="447"/>
      <c r="K364" s="447" t="s">
        <v>1114</v>
      </c>
      <c r="L364" s="18">
        <v>1</v>
      </c>
      <c r="M364" s="20">
        <v>45847</v>
      </c>
      <c r="N364" s="447"/>
      <c r="O364" s="18"/>
      <c r="P364" s="447"/>
      <c r="Q364" s="18"/>
      <c r="R364" s="447"/>
      <c r="S364" s="23"/>
      <c r="T364" s="447"/>
      <c r="U364" s="447" t="s">
        <v>839</v>
      </c>
      <c r="V364" s="24"/>
    </row>
    <row r="365" ht="35.25" customHeight="1">
      <c r="A365" s="17">
        <v>45809</v>
      </c>
      <c r="B365" s="498"/>
      <c r="C365" s="508"/>
      <c r="D365" s="447" t="s">
        <v>333</v>
      </c>
      <c r="E365" s="102"/>
      <c r="F365" s="20">
        <v>45828</v>
      </c>
      <c r="G365" s="447"/>
      <c r="H365" s="447"/>
      <c r="I365" s="18"/>
      <c r="J365" s="447"/>
      <c r="K365" s="447"/>
      <c r="L365" s="18"/>
      <c r="M365" s="447"/>
      <c r="N365" s="447"/>
      <c r="O365" s="18"/>
      <c r="P365" s="447"/>
      <c r="Q365" s="18"/>
      <c r="R365" s="447"/>
      <c r="S365" s="23"/>
      <c r="T365" s="447"/>
      <c r="U365" s="447"/>
      <c r="V365" s="24" t="s">
        <v>794</v>
      </c>
    </row>
    <row r="366" ht="28.5" customHeight="1">
      <c r="A366" s="17">
        <v>45809</v>
      </c>
      <c r="B366" s="498"/>
      <c r="C366" s="508"/>
      <c r="D366" s="447" t="s">
        <v>333</v>
      </c>
      <c r="E366" s="102"/>
      <c r="F366" s="20">
        <v>45838</v>
      </c>
      <c r="G366" s="447" t="s">
        <v>373</v>
      </c>
      <c r="H366" s="447"/>
      <c r="I366" s="18"/>
      <c r="J366" s="447"/>
      <c r="K366" s="447"/>
      <c r="L366" s="18"/>
      <c r="M366" s="447"/>
      <c r="N366" s="447"/>
      <c r="O366" s="18"/>
      <c r="P366" s="447"/>
      <c r="Q366" s="18"/>
      <c r="R366" s="447"/>
      <c r="S366" s="23"/>
      <c r="T366" s="447"/>
      <c r="U366" s="447"/>
      <c r="V366" s="24" t="s">
        <v>393</v>
      </c>
    </row>
    <row r="367" ht="23.25" customHeight="1">
      <c r="A367" s="17">
        <v>45839</v>
      </c>
      <c r="B367" s="498"/>
      <c r="C367" s="508"/>
      <c r="D367" s="447" t="s">
        <v>333</v>
      </c>
      <c r="E367" s="102"/>
      <c r="F367" s="20">
        <v>45849</v>
      </c>
      <c r="G367" s="447">
        <v>2025</v>
      </c>
      <c r="H367" s="447"/>
      <c r="I367" s="18"/>
      <c r="J367" s="447"/>
      <c r="K367" s="447"/>
      <c r="L367" s="18"/>
      <c r="M367" s="447"/>
      <c r="N367" s="447"/>
      <c r="O367" s="18"/>
      <c r="P367" s="447"/>
      <c r="Q367" s="18"/>
      <c r="R367" s="447"/>
      <c r="S367" s="23"/>
      <c r="T367" s="447"/>
      <c r="U367" s="447"/>
      <c r="V367" s="24" t="s">
        <v>467</v>
      </c>
    </row>
    <row r="368" ht="46.5" customHeight="1">
      <c r="A368" s="17">
        <v>45839</v>
      </c>
      <c r="B368" s="498"/>
      <c r="C368" s="508"/>
      <c r="D368" s="447" t="s">
        <v>333</v>
      </c>
      <c r="E368" s="102"/>
      <c r="F368" s="20">
        <v>45853</v>
      </c>
      <c r="G368" s="447">
        <v>2025</v>
      </c>
      <c r="H368" s="447"/>
      <c r="I368" s="18"/>
      <c r="J368" s="447"/>
      <c r="K368" s="447"/>
      <c r="L368" s="18"/>
      <c r="M368" s="447"/>
      <c r="N368" s="447"/>
      <c r="O368" s="18"/>
      <c r="P368" s="447"/>
      <c r="Q368" s="18"/>
      <c r="R368" s="447"/>
      <c r="S368" s="23"/>
      <c r="T368" s="447"/>
      <c r="U368" s="447"/>
      <c r="V368" s="24" t="s">
        <v>1007</v>
      </c>
    </row>
    <row r="369" ht="39.75" customHeight="1">
      <c r="A369" s="17">
        <v>45839</v>
      </c>
      <c r="B369" s="498"/>
      <c r="C369" s="439" t="s">
        <v>369</v>
      </c>
      <c r="D369" s="447" t="s">
        <v>333</v>
      </c>
      <c r="E369" s="102"/>
      <c r="F369" s="20">
        <v>45856</v>
      </c>
      <c r="G369" s="447" t="s">
        <v>1115</v>
      </c>
      <c r="H369" s="447"/>
      <c r="I369" s="18"/>
      <c r="J369" s="447"/>
      <c r="K369" s="447"/>
      <c r="L369" s="18"/>
      <c r="M369" s="447"/>
      <c r="N369" s="447"/>
      <c r="O369" s="18"/>
      <c r="P369" s="447"/>
      <c r="Q369" s="18"/>
      <c r="R369" s="447"/>
      <c r="S369" s="23"/>
      <c r="T369" s="447"/>
      <c r="U369" s="447"/>
      <c r="V369" s="24" t="s">
        <v>325</v>
      </c>
    </row>
    <row r="370" ht="46.5" customHeight="1">
      <c r="A370" s="17">
        <v>45839</v>
      </c>
      <c r="B370" s="498"/>
      <c r="C370" s="508" t="s">
        <v>404</v>
      </c>
      <c r="D370" s="447" t="s">
        <v>333</v>
      </c>
      <c r="E370" s="102"/>
      <c r="F370" s="20">
        <v>45866</v>
      </c>
      <c r="G370" s="447">
        <v>2025</v>
      </c>
      <c r="H370" s="447"/>
      <c r="I370" s="18"/>
      <c r="J370" s="447"/>
      <c r="K370" s="447"/>
      <c r="L370" s="18"/>
      <c r="M370" s="447"/>
      <c r="N370" s="447"/>
      <c r="O370" s="18"/>
      <c r="P370" s="447"/>
      <c r="Q370" s="18"/>
      <c r="R370" s="447"/>
      <c r="S370" s="23"/>
      <c r="T370" s="447"/>
      <c r="U370" s="447"/>
      <c r="V370" s="24" t="s">
        <v>1119</v>
      </c>
    </row>
    <row r="371" ht="46.5" customHeight="1">
      <c r="A371" s="17">
        <v>45839</v>
      </c>
      <c r="B371" s="498"/>
      <c r="C371" s="508"/>
      <c r="D371" s="447" t="s">
        <v>333</v>
      </c>
      <c r="E371" s="102"/>
      <c r="F371" s="20">
        <v>45866</v>
      </c>
      <c r="G371" s="447">
        <v>2025</v>
      </c>
      <c r="H371" s="447"/>
      <c r="I371" s="18"/>
      <c r="J371" s="447"/>
      <c r="K371" s="447"/>
      <c r="L371" s="18"/>
      <c r="M371" s="447"/>
      <c r="N371" s="447"/>
      <c r="O371" s="18"/>
      <c r="P371" s="447"/>
      <c r="Q371" s="18"/>
      <c r="R371" s="447"/>
      <c r="S371" s="23"/>
      <c r="T371" s="447"/>
      <c r="U371" s="447"/>
      <c r="V371" s="24" t="s">
        <v>1118</v>
      </c>
    </row>
    <row r="372" ht="46.5" customHeight="1">
      <c r="A372" s="17">
        <v>45839</v>
      </c>
      <c r="B372" s="498"/>
      <c r="C372" s="508"/>
      <c r="D372" s="447" t="s">
        <v>333</v>
      </c>
      <c r="E372" s="102"/>
      <c r="F372" s="20">
        <v>45879</v>
      </c>
      <c r="G372" s="447" t="s">
        <v>1116</v>
      </c>
      <c r="H372" s="447"/>
      <c r="I372" s="18"/>
      <c r="J372" s="447"/>
      <c r="K372" s="447"/>
      <c r="L372" s="18"/>
      <c r="M372" s="447"/>
      <c r="N372" s="447"/>
      <c r="O372" s="18"/>
      <c r="P372" s="447"/>
      <c r="Q372" s="18"/>
      <c r="R372" s="447"/>
      <c r="S372" s="23"/>
      <c r="T372" s="447"/>
      <c r="U372" s="447"/>
      <c r="V372" s="24" t="s">
        <v>1117</v>
      </c>
    </row>
    <row r="373" ht="33" customHeight="1">
      <c r="A373" s="17">
        <v>45870</v>
      </c>
      <c r="B373" s="498"/>
      <c r="C373" s="498" t="s">
        <v>388</v>
      </c>
      <c r="D373" s="447" t="s">
        <v>333</v>
      </c>
      <c r="E373" s="102"/>
      <c r="F373" s="20">
        <v>45884</v>
      </c>
      <c r="G373" s="447" t="s">
        <v>373</v>
      </c>
      <c r="H373" s="447"/>
      <c r="I373" s="18"/>
      <c r="J373" s="447"/>
      <c r="K373" s="447"/>
      <c r="L373" s="18"/>
      <c r="M373" s="447"/>
      <c r="N373" s="447"/>
      <c r="O373" s="18"/>
      <c r="P373" s="447"/>
      <c r="Q373" s="18"/>
      <c r="R373" s="447"/>
      <c r="S373" s="23"/>
      <c r="T373" s="447"/>
      <c r="U373" s="447"/>
      <c r="V373" s="24" t="s">
        <v>1012</v>
      </c>
    </row>
    <row r="374" ht="33" customHeight="1">
      <c r="A374" s="17">
        <v>45870</v>
      </c>
      <c r="B374" s="498"/>
      <c r="C374" s="498"/>
      <c r="D374" s="447" t="s">
        <v>333</v>
      </c>
      <c r="E374" s="102"/>
      <c r="F374" s="20">
        <v>45887</v>
      </c>
      <c r="G374" s="447">
        <v>2025</v>
      </c>
      <c r="H374" s="447"/>
      <c r="I374" s="18"/>
      <c r="J374" s="447"/>
      <c r="K374" s="447"/>
      <c r="L374" s="18"/>
      <c r="M374" s="447"/>
      <c r="N374" s="447"/>
      <c r="O374" s="18"/>
      <c r="P374" s="447"/>
      <c r="Q374" s="18"/>
      <c r="R374" s="447"/>
      <c r="S374" s="23"/>
      <c r="T374" s="447"/>
      <c r="U374" s="447"/>
      <c r="V374" s="24" t="s">
        <v>1007</v>
      </c>
    </row>
    <row r="375" ht="33" customHeight="1">
      <c r="A375" s="17"/>
      <c r="B375" s="498"/>
      <c r="C375" s="498"/>
      <c r="D375" s="447" t="s">
        <v>333</v>
      </c>
      <c r="E375" s="102"/>
      <c r="F375" s="20">
        <v>45887</v>
      </c>
      <c r="G375" s="447">
        <v>2025</v>
      </c>
      <c r="H375" s="447"/>
      <c r="I375" s="18"/>
      <c r="J375" s="447"/>
      <c r="K375" s="447"/>
      <c r="L375" s="18"/>
      <c r="M375" s="447"/>
      <c r="N375" s="447"/>
      <c r="O375" s="18"/>
      <c r="P375" s="447"/>
      <c r="Q375" s="18"/>
      <c r="R375" s="447"/>
      <c r="S375" s="23"/>
      <c r="T375" s="447"/>
      <c r="U375" s="447"/>
      <c r="V375" s="24" t="s">
        <v>1120</v>
      </c>
    </row>
    <row r="376" ht="33" customHeight="1">
      <c r="A376" s="17"/>
      <c r="B376" s="498"/>
      <c r="C376" s="498"/>
      <c r="D376" s="447" t="s">
        <v>333</v>
      </c>
      <c r="E376" s="102"/>
      <c r="F376" s="20">
        <v>45897</v>
      </c>
      <c r="G376" s="447">
        <v>2025</v>
      </c>
      <c r="H376" s="447"/>
      <c r="I376" s="18"/>
      <c r="J376" s="447"/>
      <c r="K376" s="447"/>
      <c r="L376" s="18"/>
      <c r="M376" s="447"/>
      <c r="N376" s="447"/>
      <c r="O376" s="18"/>
      <c r="P376" s="447"/>
      <c r="Q376" s="18"/>
      <c r="R376" s="447"/>
      <c r="S376" s="23"/>
      <c r="T376" s="447"/>
      <c r="U376" s="447"/>
      <c r="V376" s="24" t="s">
        <v>1121</v>
      </c>
    </row>
    <row r="377" ht="42.75" customHeight="1">
      <c r="A377" s="17"/>
      <c r="B377" s="498"/>
      <c r="C377" s="498"/>
      <c r="D377" s="447" t="s">
        <v>333</v>
      </c>
      <c r="E377" s="102"/>
      <c r="F377" s="20">
        <v>45895</v>
      </c>
      <c r="G377" s="447">
        <v>2025</v>
      </c>
      <c r="H377" s="447"/>
      <c r="I377" s="18"/>
      <c r="J377" s="447"/>
      <c r="K377" s="447"/>
      <c r="L377" s="18"/>
      <c r="M377" s="447"/>
      <c r="N377" s="447"/>
      <c r="O377" s="18"/>
      <c r="P377" s="447"/>
      <c r="Q377" s="18"/>
      <c r="R377" s="447"/>
      <c r="S377" s="23"/>
      <c r="T377" s="447"/>
      <c r="U377" s="447"/>
      <c r="V377" s="24" t="s">
        <v>1122</v>
      </c>
    </row>
    <row r="378" ht="33" customHeight="1">
      <c r="A378" s="17"/>
      <c r="B378" s="498"/>
      <c r="C378" s="498"/>
      <c r="D378" s="447" t="s">
        <v>333</v>
      </c>
      <c r="E378" s="102"/>
      <c r="F378" s="20">
        <v>45895</v>
      </c>
      <c r="G378" s="447">
        <v>2025</v>
      </c>
      <c r="H378" s="447"/>
      <c r="I378" s="18"/>
      <c r="J378" s="447"/>
      <c r="K378" s="447"/>
      <c r="L378" s="18"/>
      <c r="M378" s="447"/>
      <c r="N378" s="447"/>
      <c r="O378" s="18"/>
      <c r="P378" s="447"/>
      <c r="Q378" s="18"/>
      <c r="R378" s="447"/>
      <c r="S378" s="23"/>
      <c r="T378" s="447"/>
      <c r="U378" s="447"/>
      <c r="V378" s="24" t="s">
        <v>1123</v>
      </c>
    </row>
    <row r="379" ht="33" customHeight="1">
      <c r="A379" s="17"/>
      <c r="B379" s="498"/>
      <c r="C379" s="498"/>
      <c r="D379" s="447" t="s">
        <v>333</v>
      </c>
      <c r="E379" s="102"/>
      <c r="F379" s="20">
        <v>45908</v>
      </c>
      <c r="G379" s="447" t="s">
        <v>373</v>
      </c>
      <c r="H379" s="447"/>
      <c r="I379" s="18"/>
      <c r="J379" s="447"/>
      <c r="K379" s="447"/>
      <c r="L379" s="18"/>
      <c r="M379" s="447"/>
      <c r="N379" s="447"/>
      <c r="O379" s="18"/>
      <c r="P379" s="447"/>
      <c r="Q379" s="18"/>
      <c r="R379" s="447"/>
      <c r="S379" s="23"/>
      <c r="T379" s="447"/>
      <c r="U379" s="447"/>
      <c r="V379" s="24" t="s">
        <v>1124</v>
      </c>
    </row>
    <row r="380" ht="33" customHeight="1">
      <c r="A380" s="17"/>
      <c r="B380" s="498"/>
      <c r="C380" s="498"/>
      <c r="D380" s="447" t="s">
        <v>333</v>
      </c>
      <c r="E380" s="102"/>
      <c r="F380" s="20">
        <v>45908</v>
      </c>
      <c r="G380" s="447" t="s">
        <v>373</v>
      </c>
      <c r="H380" s="447"/>
      <c r="I380" s="18"/>
      <c r="J380" s="447"/>
      <c r="K380" s="447"/>
      <c r="L380" s="18"/>
      <c r="M380" s="447"/>
      <c r="N380" s="447"/>
      <c r="O380" s="18"/>
      <c r="P380" s="447"/>
      <c r="Q380" s="18"/>
      <c r="R380" s="447"/>
      <c r="S380" s="23"/>
      <c r="T380" s="447"/>
      <c r="U380" s="447"/>
      <c r="V380" s="24" t="s">
        <v>1125</v>
      </c>
    </row>
    <row r="381" ht="33" customHeight="1">
      <c r="A381" s="17">
        <v>45870</v>
      </c>
      <c r="B381" s="498"/>
      <c r="C381" s="487"/>
      <c r="D381" s="447" t="s">
        <v>333</v>
      </c>
      <c r="E381" s="102"/>
      <c r="F381" s="20">
        <v>45901</v>
      </c>
      <c r="G381" s="447">
        <v>2025</v>
      </c>
      <c r="H381" s="447"/>
      <c r="I381" s="18"/>
      <c r="J381" s="447"/>
      <c r="K381" s="447"/>
      <c r="L381" s="18"/>
      <c r="M381" s="447"/>
      <c r="N381" s="447"/>
      <c r="O381" s="18"/>
      <c r="P381" s="447"/>
      <c r="Q381" s="18"/>
      <c r="R381" s="447"/>
      <c r="S381" s="23"/>
      <c r="T381" s="447"/>
      <c r="U381" s="447"/>
      <c r="V381" s="24" t="s">
        <v>1050</v>
      </c>
    </row>
    <row r="382" ht="46.5" customHeight="1">
      <c r="A382" s="17">
        <v>45870</v>
      </c>
      <c r="B382" s="498" t="s">
        <v>272</v>
      </c>
      <c r="C382" s="486" t="s">
        <v>404</v>
      </c>
      <c r="D382" s="447" t="s">
        <v>302</v>
      </c>
      <c r="E382" s="102">
        <v>1</v>
      </c>
      <c r="F382" s="20" t="s">
        <v>1026</v>
      </c>
      <c r="G382" s="447" t="s">
        <v>373</v>
      </c>
      <c r="H382" s="447"/>
      <c r="I382" s="18"/>
      <c r="J382" s="447"/>
      <c r="K382" s="447"/>
      <c r="L382" s="18"/>
      <c r="M382" s="447"/>
      <c r="N382" s="447"/>
      <c r="O382" s="18"/>
      <c r="P382" s="447"/>
      <c r="Q382" s="18"/>
      <c r="R382" s="447"/>
      <c r="S382" s="23"/>
      <c r="T382" s="447"/>
      <c r="U382" s="447" t="s">
        <v>483</v>
      </c>
      <c r="V382" s="24" t="s">
        <v>1012</v>
      </c>
    </row>
    <row r="383" ht="46.5" customHeight="1">
      <c r="A383" s="17">
        <v>45901</v>
      </c>
      <c r="B383" s="578"/>
      <c r="C383" s="487"/>
      <c r="D383" s="447" t="s">
        <v>302</v>
      </c>
      <c r="E383" s="102">
        <v>1</v>
      </c>
      <c r="F383" s="20" t="s">
        <v>1126</v>
      </c>
      <c r="G383" s="447" t="s">
        <v>517</v>
      </c>
      <c r="H383" s="447"/>
      <c r="I383" s="18"/>
      <c r="J383" s="447"/>
      <c r="K383" s="447"/>
      <c r="L383" s="18"/>
      <c r="M383" s="447"/>
      <c r="N383" s="447"/>
      <c r="O383" s="18"/>
      <c r="P383" s="447"/>
      <c r="Q383" s="18"/>
      <c r="R383" s="447"/>
      <c r="S383" s="23"/>
      <c r="T383" s="447"/>
      <c r="U383" s="447" t="s">
        <v>483</v>
      </c>
      <c r="V383" s="24" t="s">
        <v>1130</v>
      </c>
    </row>
    <row r="384" ht="46.5" customHeight="1">
      <c r="A384" s="17">
        <v>45901</v>
      </c>
      <c r="B384" s="578"/>
      <c r="C384" s="486" t="s">
        <v>388</v>
      </c>
      <c r="D384" s="447" t="s">
        <v>333</v>
      </c>
      <c r="E384" s="102"/>
      <c r="F384" s="20">
        <v>45918</v>
      </c>
      <c r="G384" s="447" t="s">
        <v>345</v>
      </c>
      <c r="H384" s="447"/>
      <c r="I384" s="18"/>
      <c r="J384" s="447"/>
      <c r="K384" s="447"/>
      <c r="L384" s="18"/>
      <c r="M384" s="447"/>
      <c r="N384" s="447"/>
      <c r="O384" s="18"/>
      <c r="P384" s="447"/>
      <c r="Q384" s="18"/>
      <c r="R384" s="447"/>
      <c r="S384" s="23"/>
      <c r="T384" s="447"/>
      <c r="U384" s="447"/>
      <c r="V384" s="24" t="s">
        <v>1128</v>
      </c>
    </row>
    <row r="385" ht="46.5" customHeight="1">
      <c r="A385" s="17">
        <v>45901</v>
      </c>
      <c r="B385" s="578"/>
      <c r="C385" s="498"/>
      <c r="D385" s="447" t="s">
        <v>333</v>
      </c>
      <c r="E385" s="102"/>
      <c r="F385" s="20">
        <v>45931</v>
      </c>
      <c r="G385" s="447">
        <v>2025</v>
      </c>
      <c r="H385" s="447"/>
      <c r="I385" s="18"/>
      <c r="J385" s="447"/>
      <c r="K385" s="447"/>
      <c r="L385" s="18"/>
      <c r="M385" s="447"/>
      <c r="N385" s="447"/>
      <c r="O385" s="18"/>
      <c r="P385" s="447"/>
      <c r="Q385" s="18"/>
      <c r="R385" s="447"/>
      <c r="S385" s="23"/>
      <c r="T385" s="447"/>
      <c r="U385" s="447"/>
      <c r="V385" s="24" t="s">
        <v>1129</v>
      </c>
    </row>
    <row r="386" ht="46.5" customHeight="1">
      <c r="A386" s="17">
        <v>45901</v>
      </c>
      <c r="B386" s="579"/>
      <c r="C386" s="487"/>
      <c r="D386" s="447" t="s">
        <v>333</v>
      </c>
      <c r="E386" s="102"/>
      <c r="F386" s="20">
        <v>45928</v>
      </c>
      <c r="G386" s="447">
        <v>2025</v>
      </c>
      <c r="H386" s="447"/>
      <c r="I386" s="18"/>
      <c r="J386" s="447"/>
      <c r="K386" s="447"/>
      <c r="L386" s="18"/>
      <c r="M386" s="447"/>
      <c r="N386" s="447"/>
      <c r="O386" s="18"/>
      <c r="P386" s="447"/>
      <c r="Q386" s="18"/>
      <c r="R386" s="447"/>
      <c r="S386" s="23"/>
      <c r="T386" s="447"/>
      <c r="U386" s="447"/>
      <c r="V386" s="24" t="s">
        <v>1127</v>
      </c>
    </row>
    <row r="387" ht="69.75" customHeight="1">
      <c r="A387" s="29">
        <v>45717</v>
      </c>
      <c r="B387" s="459" t="s">
        <v>118</v>
      </c>
      <c r="C387" s="440" t="s">
        <v>529</v>
      </c>
      <c r="D387" s="20" t="s">
        <v>297</v>
      </c>
      <c r="E387" s="102"/>
      <c r="F387" s="20" t="s">
        <v>834</v>
      </c>
      <c r="G387" s="21" t="s">
        <v>345</v>
      </c>
      <c r="H387" s="230"/>
      <c r="I387" s="18"/>
      <c r="J387" s="230"/>
      <c r="K387" s="447"/>
      <c r="L387" s="18"/>
      <c r="M387" s="20"/>
      <c r="N387" s="21"/>
      <c r="O387" s="18"/>
      <c r="P387" s="447"/>
      <c r="Q387" s="18"/>
      <c r="R387" s="447"/>
      <c r="S387" s="447"/>
      <c r="T387" s="447" t="s">
        <v>940</v>
      </c>
      <c r="U387" s="447" t="s">
        <v>540</v>
      </c>
      <c r="V387" s="135" t="s">
        <v>634</v>
      </c>
    </row>
    <row r="388" ht="30" customHeight="1">
      <c r="A388" s="29">
        <v>45748</v>
      </c>
      <c r="B388" s="498"/>
      <c r="C388" s="486" t="s">
        <v>845</v>
      </c>
      <c r="D388" s="20" t="s">
        <v>302</v>
      </c>
      <c r="E388" s="102">
        <v>1</v>
      </c>
      <c r="F388" s="20" t="s">
        <v>685</v>
      </c>
      <c r="G388" s="21">
        <v>2025</v>
      </c>
      <c r="H388" s="230"/>
      <c r="I388" s="18"/>
      <c r="J388" s="230"/>
      <c r="K388" s="434" t="s">
        <v>846</v>
      </c>
      <c r="L388" s="18">
        <v>1</v>
      </c>
      <c r="M388" s="20">
        <v>45800</v>
      </c>
      <c r="N388" s="21"/>
      <c r="O388" s="18"/>
      <c r="P388" s="447"/>
      <c r="Q388" s="18"/>
      <c r="R388" s="447"/>
      <c r="S388" s="447"/>
      <c r="T388" s="447"/>
      <c r="U388" s="447" t="s">
        <v>839</v>
      </c>
      <c r="V388" s="177"/>
    </row>
    <row r="389" ht="45.75" customHeight="1">
      <c r="A389" s="29">
        <v>45901</v>
      </c>
      <c r="B389" s="485"/>
      <c r="C389" s="485"/>
      <c r="D389" s="20" t="s">
        <v>302</v>
      </c>
      <c r="E389" s="102">
        <v>1</v>
      </c>
      <c r="F389" s="20" t="s">
        <v>1234</v>
      </c>
      <c r="G389" s="21">
        <v>2025</v>
      </c>
      <c r="H389" s="230"/>
      <c r="I389" s="18"/>
      <c r="J389" s="230"/>
      <c r="K389" s="434"/>
      <c r="L389" s="18"/>
      <c r="M389" s="20"/>
      <c r="N389" s="21"/>
      <c r="O389" s="18"/>
      <c r="P389" s="447"/>
      <c r="Q389" s="18"/>
      <c r="R389" s="447"/>
      <c r="S389" s="447"/>
      <c r="T389" s="447"/>
      <c r="U389" s="447"/>
      <c r="V389" s="177" t="s">
        <v>1235</v>
      </c>
    </row>
    <row r="390" ht="37.5" customHeight="1">
      <c r="A390" s="17">
        <v>45689</v>
      </c>
      <c r="B390" s="459" t="s">
        <v>237</v>
      </c>
      <c r="C390" s="486" t="s">
        <v>342</v>
      </c>
      <c r="D390" s="440" t="s">
        <v>302</v>
      </c>
      <c r="E390" s="44">
        <v>1</v>
      </c>
      <c r="F390" s="27">
        <v>45702</v>
      </c>
      <c r="G390" s="26">
        <v>2023</v>
      </c>
      <c r="H390" s="440"/>
      <c r="I390" s="95"/>
      <c r="J390" s="27"/>
      <c r="K390" s="91">
        <v>45714</v>
      </c>
      <c r="L390" s="95">
        <v>1</v>
      </c>
      <c r="M390" s="27" t="s">
        <v>536</v>
      </c>
      <c r="N390" s="27">
        <v>45714</v>
      </c>
      <c r="O390" s="95">
        <v>1</v>
      </c>
      <c r="P390" s="440"/>
      <c r="Q390" s="95"/>
      <c r="R390" s="440"/>
      <c r="S390" s="440" t="s">
        <v>492</v>
      </c>
      <c r="T390" s="27"/>
      <c r="U390" s="440" t="s">
        <v>337</v>
      </c>
      <c r="V390" s="266"/>
    </row>
    <row r="391" ht="44.25" customHeight="1">
      <c r="A391" s="17">
        <v>45717</v>
      </c>
      <c r="B391" s="498"/>
      <c r="C391" s="498"/>
      <c r="D391" s="440" t="s">
        <v>333</v>
      </c>
      <c r="E391" s="44"/>
      <c r="F391" s="27">
        <v>45748</v>
      </c>
      <c r="G391" s="440">
        <v>2025</v>
      </c>
      <c r="H391" s="96"/>
      <c r="I391" s="95"/>
      <c r="J391" s="96"/>
      <c r="K391" s="440"/>
      <c r="L391" s="95"/>
      <c r="M391" s="440"/>
      <c r="N391" s="96"/>
      <c r="O391" s="95"/>
      <c r="P391" s="96"/>
      <c r="Q391" s="95"/>
      <c r="R391" s="96"/>
      <c r="S391" s="96"/>
      <c r="T391" s="440"/>
      <c r="U391" s="440"/>
      <c r="V391" s="135" t="s">
        <v>387</v>
      </c>
    </row>
    <row r="392" ht="24" customHeight="1">
      <c r="A392" s="17">
        <v>45717</v>
      </c>
      <c r="B392" s="498"/>
      <c r="C392" s="487"/>
      <c r="D392" s="440" t="s">
        <v>333</v>
      </c>
      <c r="E392" s="138"/>
      <c r="F392" s="91">
        <v>45737</v>
      </c>
      <c r="G392" s="431">
        <v>2025</v>
      </c>
      <c r="H392" s="261"/>
      <c r="I392" s="92"/>
      <c r="J392" s="261"/>
      <c r="K392" s="431"/>
      <c r="L392" s="92"/>
      <c r="M392" s="91"/>
      <c r="N392" s="261"/>
      <c r="O392" s="92"/>
      <c r="P392" s="261"/>
      <c r="Q392" s="92"/>
      <c r="R392" s="261"/>
      <c r="S392" s="261"/>
      <c r="T392" s="431"/>
      <c r="U392" s="431"/>
      <c r="V392" s="135" t="s">
        <v>393</v>
      </c>
    </row>
    <row r="393" ht="33" customHeight="1">
      <c r="A393" s="17">
        <v>45717</v>
      </c>
      <c r="B393" s="498"/>
      <c r="C393" s="440" t="s">
        <v>529</v>
      </c>
      <c r="D393" s="431" t="s">
        <v>297</v>
      </c>
      <c r="E393" s="138"/>
      <c r="F393" s="91" t="s">
        <v>834</v>
      </c>
      <c r="G393" s="431" t="s">
        <v>345</v>
      </c>
      <c r="H393" s="261"/>
      <c r="I393" s="92"/>
      <c r="J393" s="261"/>
      <c r="K393" s="431"/>
      <c r="L393" s="92"/>
      <c r="M393" s="91"/>
      <c r="N393" s="261"/>
      <c r="O393" s="92"/>
      <c r="P393" s="261"/>
      <c r="Q393" s="92"/>
      <c r="R393" s="261"/>
      <c r="S393" s="261"/>
      <c r="T393" s="431" t="s">
        <v>926</v>
      </c>
      <c r="U393" s="447" t="s">
        <v>540</v>
      </c>
      <c r="V393" s="135" t="s">
        <v>634</v>
      </c>
    </row>
    <row r="394" ht="22.5" customHeight="1">
      <c r="A394" s="17">
        <v>45778</v>
      </c>
      <c r="B394" s="498"/>
      <c r="C394" s="440" t="s">
        <v>275</v>
      </c>
      <c r="D394" s="431" t="s">
        <v>333</v>
      </c>
      <c r="E394" s="138"/>
      <c r="F394" s="91" t="s">
        <v>669</v>
      </c>
      <c r="G394" s="431">
        <v>2025</v>
      </c>
      <c r="H394" s="261"/>
      <c r="I394" s="92"/>
      <c r="J394" s="261"/>
      <c r="K394" s="431"/>
      <c r="L394" s="92"/>
      <c r="M394" s="91"/>
      <c r="N394" s="261"/>
      <c r="O394" s="92"/>
      <c r="P394" s="261"/>
      <c r="Q394" s="92"/>
      <c r="R394" s="261"/>
      <c r="S394" s="261"/>
      <c r="T394" s="431"/>
      <c r="U394" s="434"/>
      <c r="V394" s="177" t="s">
        <v>325</v>
      </c>
    </row>
    <row r="395" ht="33" customHeight="1">
      <c r="A395" s="17">
        <v>45748</v>
      </c>
      <c r="B395" s="498"/>
      <c r="C395" s="439" t="s">
        <v>635</v>
      </c>
      <c r="D395" s="431" t="s">
        <v>297</v>
      </c>
      <c r="E395" s="138"/>
      <c r="F395" s="91" t="s">
        <v>848</v>
      </c>
      <c r="G395" s="431" t="s">
        <v>345</v>
      </c>
      <c r="H395" s="261"/>
      <c r="I395" s="92"/>
      <c r="J395" s="261"/>
      <c r="K395" s="431"/>
      <c r="L395" s="92"/>
      <c r="M395" s="91"/>
      <c r="N395" s="261"/>
      <c r="O395" s="92"/>
      <c r="P395" s="261"/>
      <c r="Q395" s="92"/>
      <c r="R395" s="261"/>
      <c r="S395" s="261"/>
      <c r="T395" s="431" t="s">
        <v>1158</v>
      </c>
      <c r="U395" s="434" t="s">
        <v>849</v>
      </c>
      <c r="V395" s="177"/>
    </row>
    <row r="396" ht="33" customHeight="1">
      <c r="A396" s="17">
        <v>45778</v>
      </c>
      <c r="B396" s="498"/>
      <c r="C396" s="486" t="s">
        <v>342</v>
      </c>
      <c r="D396" s="431" t="s">
        <v>333</v>
      </c>
      <c r="E396" s="138"/>
      <c r="F396" s="91">
        <v>45797</v>
      </c>
      <c r="G396" s="431">
        <v>2025</v>
      </c>
      <c r="H396" s="261"/>
      <c r="I396" s="92"/>
      <c r="J396" s="261"/>
      <c r="K396" s="431"/>
      <c r="L396" s="92"/>
      <c r="M396" s="91"/>
      <c r="N396" s="261"/>
      <c r="O396" s="92"/>
      <c r="P396" s="261"/>
      <c r="Q396" s="92"/>
      <c r="R396" s="261"/>
      <c r="S396" s="261"/>
      <c r="T396" s="431"/>
      <c r="U396" s="434"/>
      <c r="V396" s="177" t="s">
        <v>711</v>
      </c>
    </row>
    <row r="397" ht="33" customHeight="1">
      <c r="A397" s="17">
        <v>45778</v>
      </c>
      <c r="B397" s="498"/>
      <c r="C397" s="498"/>
      <c r="D397" s="431" t="s">
        <v>333</v>
      </c>
      <c r="E397" s="138"/>
      <c r="F397" s="91">
        <v>45813</v>
      </c>
      <c r="G397" s="431" t="s">
        <v>847</v>
      </c>
      <c r="H397" s="261"/>
      <c r="I397" s="92"/>
      <c r="J397" s="261"/>
      <c r="K397" s="431"/>
      <c r="L397" s="92"/>
      <c r="M397" s="91"/>
      <c r="N397" s="261"/>
      <c r="O397" s="92"/>
      <c r="P397" s="261"/>
      <c r="Q397" s="92"/>
      <c r="R397" s="261"/>
      <c r="S397" s="261"/>
      <c r="T397" s="431"/>
      <c r="U397" s="434"/>
      <c r="V397" s="177" t="s">
        <v>384</v>
      </c>
    </row>
    <row r="398" ht="21.75" customHeight="1">
      <c r="A398" s="17">
        <v>45809</v>
      </c>
      <c r="B398" s="498"/>
      <c r="C398" s="498"/>
      <c r="D398" s="431" t="s">
        <v>333</v>
      </c>
      <c r="E398" s="138"/>
      <c r="F398" s="91">
        <v>45818</v>
      </c>
      <c r="G398" s="431">
        <v>2025</v>
      </c>
      <c r="H398" s="261"/>
      <c r="I398" s="92"/>
      <c r="J398" s="261"/>
      <c r="K398" s="431"/>
      <c r="L398" s="92"/>
      <c r="M398" s="91"/>
      <c r="N398" s="261"/>
      <c r="O398" s="92"/>
      <c r="P398" s="261"/>
      <c r="Q398" s="92"/>
      <c r="R398" s="261"/>
      <c r="S398" s="261"/>
      <c r="T398" s="431"/>
      <c r="U398" s="434"/>
      <c r="V398" s="177" t="s">
        <v>850</v>
      </c>
    </row>
    <row r="399" ht="20.25" customHeight="1">
      <c r="A399" s="17">
        <v>45809</v>
      </c>
      <c r="B399" s="498"/>
      <c r="C399" s="498"/>
      <c r="D399" s="431" t="s">
        <v>333</v>
      </c>
      <c r="E399" s="138"/>
      <c r="F399" s="91">
        <v>45818</v>
      </c>
      <c r="G399" s="431">
        <v>2025</v>
      </c>
      <c r="H399" s="261"/>
      <c r="I399" s="92"/>
      <c r="J399" s="261"/>
      <c r="K399" s="431"/>
      <c r="L399" s="92"/>
      <c r="M399" s="91"/>
      <c r="N399" s="261"/>
      <c r="O399" s="92"/>
      <c r="P399" s="261"/>
      <c r="Q399" s="92"/>
      <c r="R399" s="261"/>
      <c r="S399" s="261"/>
      <c r="T399" s="431"/>
      <c r="U399" s="434"/>
      <c r="V399" s="177" t="s">
        <v>851</v>
      </c>
    </row>
    <row r="400" ht="20.25" customHeight="1">
      <c r="A400" s="17">
        <v>45809</v>
      </c>
      <c r="B400" s="498"/>
      <c r="C400" s="487"/>
      <c r="D400" s="431" t="s">
        <v>333</v>
      </c>
      <c r="E400" s="138"/>
      <c r="F400" s="91">
        <v>45831</v>
      </c>
      <c r="G400" s="431">
        <v>2025</v>
      </c>
      <c r="H400" s="261"/>
      <c r="I400" s="92"/>
      <c r="J400" s="261"/>
      <c r="K400" s="431"/>
      <c r="L400" s="92"/>
      <c r="M400" s="91"/>
      <c r="N400" s="261"/>
      <c r="O400" s="92"/>
      <c r="P400" s="261"/>
      <c r="Q400" s="92"/>
      <c r="R400" s="261"/>
      <c r="S400" s="261"/>
      <c r="T400" s="431"/>
      <c r="U400" s="434"/>
      <c r="V400" s="177" t="s">
        <v>852</v>
      </c>
    </row>
    <row r="401" s="387" customFormat="1" ht="33" customHeight="1">
      <c r="A401" s="390">
        <v>45870</v>
      </c>
      <c r="B401" s="498"/>
      <c r="C401" s="440" t="s">
        <v>446</v>
      </c>
      <c r="D401" s="431" t="s">
        <v>297</v>
      </c>
      <c r="E401" s="138"/>
      <c r="F401" s="91" t="s">
        <v>1037</v>
      </c>
      <c r="G401" s="431">
        <v>2024</v>
      </c>
      <c r="H401" s="261"/>
      <c r="I401" s="92"/>
      <c r="J401" s="261"/>
      <c r="K401" s="431"/>
      <c r="L401" s="92"/>
      <c r="M401" s="91"/>
      <c r="N401" s="261"/>
      <c r="O401" s="92"/>
      <c r="P401" s="261"/>
      <c r="Q401" s="92"/>
      <c r="R401" s="261"/>
      <c r="S401" s="261"/>
      <c r="T401" s="431" t="s">
        <v>1036</v>
      </c>
      <c r="U401" s="434" t="s">
        <v>476</v>
      </c>
      <c r="V401" s="177"/>
    </row>
    <row r="402" s="387" customFormat="1" ht="33" customHeight="1">
      <c r="A402" s="390">
        <v>45870</v>
      </c>
      <c r="B402" s="498"/>
      <c r="C402" s="440" t="s">
        <v>529</v>
      </c>
      <c r="D402" s="431" t="s">
        <v>297</v>
      </c>
      <c r="E402" s="138"/>
      <c r="F402" s="91" t="s">
        <v>1159</v>
      </c>
      <c r="G402" s="431" t="s">
        <v>345</v>
      </c>
      <c r="H402" s="261"/>
      <c r="I402" s="92"/>
      <c r="J402" s="261"/>
      <c r="K402" s="431"/>
      <c r="L402" s="92"/>
      <c r="M402" s="91"/>
      <c r="N402" s="261"/>
      <c r="O402" s="92"/>
      <c r="P402" s="261"/>
      <c r="Q402" s="92"/>
      <c r="R402" s="261"/>
      <c r="S402" s="261"/>
      <c r="T402" s="431" t="s">
        <v>1205</v>
      </c>
      <c r="U402" s="434" t="s">
        <v>540</v>
      </c>
      <c r="V402" s="177" t="s">
        <v>1083</v>
      </c>
    </row>
    <row r="403" s="387" customFormat="1" ht="33" customHeight="1">
      <c r="A403" s="390">
        <v>45870</v>
      </c>
      <c r="B403" s="498"/>
      <c r="C403" s="486" t="s">
        <v>342</v>
      </c>
      <c r="D403" s="431" t="s">
        <v>333</v>
      </c>
      <c r="E403" s="138"/>
      <c r="F403" s="91">
        <v>45883</v>
      </c>
      <c r="G403" s="431" t="s">
        <v>373</v>
      </c>
      <c r="H403" s="261"/>
      <c r="I403" s="92"/>
      <c r="J403" s="261"/>
      <c r="K403" s="431"/>
      <c r="L403" s="92"/>
      <c r="M403" s="91"/>
      <c r="N403" s="261"/>
      <c r="O403" s="92"/>
      <c r="P403" s="261"/>
      <c r="Q403" s="92"/>
      <c r="R403" s="261"/>
      <c r="S403" s="261"/>
      <c r="T403" s="431"/>
      <c r="U403" s="434"/>
      <c r="V403" s="177" t="s">
        <v>1012</v>
      </c>
    </row>
    <row r="404" s="387" customFormat="1" ht="15.75" customHeight="1">
      <c r="A404" s="390">
        <v>45870</v>
      </c>
      <c r="B404" s="498"/>
      <c r="C404" s="498"/>
      <c r="D404" s="431" t="s">
        <v>302</v>
      </c>
      <c r="E404" s="138">
        <v>1</v>
      </c>
      <c r="F404" s="91">
        <v>45875</v>
      </c>
      <c r="G404" s="431" t="s">
        <v>1161</v>
      </c>
      <c r="H404" s="261"/>
      <c r="I404" s="92"/>
      <c r="J404" s="261"/>
      <c r="K404" s="431" t="s">
        <v>1160</v>
      </c>
      <c r="L404" s="92">
        <v>1</v>
      </c>
      <c r="M404" s="91">
        <v>45905</v>
      </c>
      <c r="N404" s="261"/>
      <c r="O404" s="92"/>
      <c r="P404" s="261"/>
      <c r="Q404" s="92"/>
      <c r="R404" s="261"/>
      <c r="S404" s="261"/>
      <c r="T404" s="431"/>
      <c r="U404" s="434" t="s">
        <v>337</v>
      </c>
      <c r="V404" s="177"/>
    </row>
    <row r="405" s="387" customFormat="1" ht="33" customHeight="1">
      <c r="A405" s="390">
        <v>45870</v>
      </c>
      <c r="B405" s="487"/>
      <c r="C405" s="485"/>
      <c r="D405" s="431" t="s">
        <v>333</v>
      </c>
      <c r="E405" s="138"/>
      <c r="F405" s="91">
        <v>45889</v>
      </c>
      <c r="G405" s="431" t="s">
        <v>373</v>
      </c>
      <c r="H405" s="261"/>
      <c r="I405" s="92"/>
      <c r="J405" s="261"/>
      <c r="K405" s="431"/>
      <c r="L405" s="92"/>
      <c r="M405" s="91"/>
      <c r="N405" s="261"/>
      <c r="O405" s="92"/>
      <c r="P405" s="261"/>
      <c r="Q405" s="92"/>
      <c r="R405" s="261"/>
      <c r="S405" s="261"/>
      <c r="T405" s="431"/>
      <c r="U405" s="434"/>
      <c r="V405" s="177" t="s">
        <v>1016</v>
      </c>
    </row>
    <row r="406" ht="31.5" customHeight="1">
      <c r="A406" s="17">
        <v>45658</v>
      </c>
      <c r="B406" s="459" t="s">
        <v>238</v>
      </c>
      <c r="C406" s="433" t="s">
        <v>343</v>
      </c>
      <c r="D406" s="431" t="s">
        <v>333</v>
      </c>
      <c r="E406" s="138"/>
      <c r="F406" s="91">
        <v>45673</v>
      </c>
      <c r="G406" s="431">
        <v>2025</v>
      </c>
      <c r="H406" s="267"/>
      <c r="I406" s="92"/>
      <c r="J406" s="261"/>
      <c r="K406" s="91"/>
      <c r="L406" s="92"/>
      <c r="M406" s="431"/>
      <c r="N406" s="261"/>
      <c r="O406" s="92"/>
      <c r="P406" s="261"/>
      <c r="Q406" s="92"/>
      <c r="R406" s="261"/>
      <c r="S406" s="261"/>
      <c r="T406" s="431"/>
      <c r="U406" s="434"/>
      <c r="V406" s="52" t="s">
        <v>344</v>
      </c>
    </row>
    <row r="407" ht="33.75" customHeight="1">
      <c r="A407" s="17">
        <v>45658</v>
      </c>
      <c r="B407" s="578"/>
      <c r="C407" s="447" t="s">
        <v>275</v>
      </c>
      <c r="D407" s="431" t="s">
        <v>333</v>
      </c>
      <c r="E407" s="138"/>
      <c r="F407" s="91"/>
      <c r="G407" s="431" t="s">
        <v>345</v>
      </c>
      <c r="H407" s="267"/>
      <c r="I407" s="92"/>
      <c r="J407" s="261"/>
      <c r="K407" s="91"/>
      <c r="L407" s="92"/>
      <c r="M407" s="431"/>
      <c r="N407" s="261"/>
      <c r="O407" s="92"/>
      <c r="P407" s="261"/>
      <c r="Q407" s="92"/>
      <c r="R407" s="261"/>
      <c r="S407" s="261"/>
      <c r="T407" s="431"/>
      <c r="U407" s="434"/>
      <c r="V407" s="52" t="s">
        <v>346</v>
      </c>
    </row>
    <row r="408" ht="30" customHeight="1">
      <c r="A408" s="17">
        <v>45689</v>
      </c>
      <c r="B408" s="578"/>
      <c r="C408" s="486" t="s">
        <v>343</v>
      </c>
      <c r="D408" s="431" t="s">
        <v>333</v>
      </c>
      <c r="E408" s="138"/>
      <c r="F408" s="20">
        <v>45695</v>
      </c>
      <c r="G408" s="447">
        <v>2024</v>
      </c>
      <c r="H408" s="447"/>
      <c r="I408" s="18"/>
      <c r="J408" s="447"/>
      <c r="K408" s="447"/>
      <c r="L408" s="18"/>
      <c r="M408" s="447"/>
      <c r="N408" s="447"/>
      <c r="O408" s="18"/>
      <c r="P408" s="447"/>
      <c r="Q408" s="18"/>
      <c r="R408" s="447"/>
      <c r="S408" s="447"/>
      <c r="T408" s="447"/>
      <c r="U408" s="447"/>
      <c r="V408" s="24" t="s">
        <v>347</v>
      </c>
    </row>
    <row r="409" ht="49.5" customHeight="1">
      <c r="A409" s="17">
        <v>45689</v>
      </c>
      <c r="B409" s="578"/>
      <c r="C409" s="498"/>
      <c r="D409" s="447" t="s">
        <v>333</v>
      </c>
      <c r="E409" s="102"/>
      <c r="F409" s="20">
        <v>45695</v>
      </c>
      <c r="G409" s="447" t="s">
        <v>345</v>
      </c>
      <c r="H409" s="447"/>
      <c r="I409" s="18"/>
      <c r="J409" s="447"/>
      <c r="K409" s="447"/>
      <c r="L409" s="18"/>
      <c r="M409" s="20"/>
      <c r="N409" s="447"/>
      <c r="O409" s="18"/>
      <c r="P409" s="447"/>
      <c r="Q409" s="18"/>
      <c r="R409" s="447"/>
      <c r="S409" s="447"/>
      <c r="T409" s="447"/>
      <c r="U409" s="447"/>
      <c r="V409" s="24" t="s">
        <v>348</v>
      </c>
    </row>
    <row r="410" ht="33.75" customHeight="1">
      <c r="A410" s="17">
        <v>45689</v>
      </c>
      <c r="B410" s="578"/>
      <c r="C410" s="487"/>
      <c r="D410" s="447" t="s">
        <v>333</v>
      </c>
      <c r="E410" s="102"/>
      <c r="F410" s="20">
        <v>45705</v>
      </c>
      <c r="G410" s="447">
        <v>2025</v>
      </c>
      <c r="H410" s="447"/>
      <c r="I410" s="18"/>
      <c r="J410" s="447"/>
      <c r="K410" s="447"/>
      <c r="L410" s="18"/>
      <c r="M410" s="20"/>
      <c r="N410" s="447"/>
      <c r="O410" s="18"/>
      <c r="P410" s="447"/>
      <c r="Q410" s="18"/>
      <c r="R410" s="447"/>
      <c r="S410" s="447"/>
      <c r="T410" s="447"/>
      <c r="U410" s="447"/>
      <c r="V410" s="24" t="s">
        <v>520</v>
      </c>
    </row>
    <row r="411" ht="48" customHeight="1">
      <c r="A411" s="17">
        <v>45689</v>
      </c>
      <c r="B411" s="578"/>
      <c r="C411" s="440" t="s">
        <v>265</v>
      </c>
      <c r="D411" s="447" t="s">
        <v>297</v>
      </c>
      <c r="E411" s="102"/>
      <c r="F411" s="20" t="s">
        <v>338</v>
      </c>
      <c r="G411" s="447" t="s">
        <v>324</v>
      </c>
      <c r="H411" s="447"/>
      <c r="I411" s="18"/>
      <c r="J411" s="447"/>
      <c r="K411" s="447" t="s">
        <v>750</v>
      </c>
      <c r="L411" s="18">
        <v>1</v>
      </c>
      <c r="M411" s="20">
        <v>45926</v>
      </c>
      <c r="N411" s="447"/>
      <c r="O411" s="18"/>
      <c r="P411" s="447"/>
      <c r="Q411" s="18"/>
      <c r="R411" s="447"/>
      <c r="S411" s="447"/>
      <c r="T411" s="447" t="s">
        <v>699</v>
      </c>
      <c r="U411" s="447" t="s">
        <v>700</v>
      </c>
      <c r="V411" s="24"/>
    </row>
    <row r="412" ht="35.25" customHeight="1">
      <c r="A412" s="17">
        <v>45689</v>
      </c>
      <c r="B412" s="578"/>
      <c r="C412" s="431" t="s">
        <v>343</v>
      </c>
      <c r="D412" s="447" t="s">
        <v>333</v>
      </c>
      <c r="E412" s="102"/>
      <c r="F412" s="20">
        <v>45714</v>
      </c>
      <c r="G412" s="447">
        <v>2025</v>
      </c>
      <c r="H412" s="447"/>
      <c r="I412" s="18"/>
      <c r="J412" s="447"/>
      <c r="K412" s="447"/>
      <c r="L412" s="18"/>
      <c r="M412" s="20"/>
      <c r="N412" s="447"/>
      <c r="O412" s="18"/>
      <c r="P412" s="447"/>
      <c r="Q412" s="18"/>
      <c r="R412" s="447"/>
      <c r="S412" s="447"/>
      <c r="T412" s="447"/>
      <c r="U412" s="447"/>
      <c r="V412" s="24" t="s">
        <v>361</v>
      </c>
    </row>
    <row r="413" ht="27.75" customHeight="1">
      <c r="A413" s="17">
        <v>45689</v>
      </c>
      <c r="B413" s="578"/>
      <c r="C413" s="431" t="s">
        <v>357</v>
      </c>
      <c r="D413" s="447" t="s">
        <v>333</v>
      </c>
      <c r="E413" s="102"/>
      <c r="F413" s="20">
        <v>45721</v>
      </c>
      <c r="G413" s="447">
        <v>2025</v>
      </c>
      <c r="H413" s="447"/>
      <c r="I413" s="18"/>
      <c r="J413" s="447"/>
      <c r="K413" s="447"/>
      <c r="L413" s="18"/>
      <c r="M413" s="20"/>
      <c r="N413" s="447"/>
      <c r="O413" s="18"/>
      <c r="P413" s="447"/>
      <c r="Q413" s="18"/>
      <c r="R413" s="447"/>
      <c r="S413" s="447"/>
      <c r="T413" s="447"/>
      <c r="U413" s="447"/>
      <c r="V413" s="24" t="s">
        <v>368</v>
      </c>
    </row>
    <row r="414" ht="20.25" customHeight="1">
      <c r="A414" s="17">
        <v>45717</v>
      </c>
      <c r="B414" s="578"/>
      <c r="C414" s="486" t="s">
        <v>343</v>
      </c>
      <c r="D414" s="447" t="s">
        <v>333</v>
      </c>
      <c r="E414" s="102"/>
      <c r="F414" s="20">
        <v>45726</v>
      </c>
      <c r="G414" s="447">
        <v>2025</v>
      </c>
      <c r="H414" s="447"/>
      <c r="I414" s="18"/>
      <c r="J414" s="447"/>
      <c r="K414" s="447"/>
      <c r="L414" s="18"/>
      <c r="M414" s="20"/>
      <c r="N414" s="447"/>
      <c r="O414" s="18"/>
      <c r="P414" s="447"/>
      <c r="Q414" s="18"/>
      <c r="R414" s="447"/>
      <c r="S414" s="447"/>
      <c r="T414" s="447"/>
      <c r="U414" s="447"/>
      <c r="V414" s="24" t="s">
        <v>375</v>
      </c>
    </row>
    <row r="415" ht="20.25" customHeight="1">
      <c r="A415" s="17">
        <v>45717</v>
      </c>
      <c r="B415" s="578"/>
      <c r="C415" s="498"/>
      <c r="D415" s="447" t="s">
        <v>333</v>
      </c>
      <c r="E415" s="102"/>
      <c r="F415" s="20">
        <v>45726</v>
      </c>
      <c r="G415" s="447">
        <v>2025</v>
      </c>
      <c r="H415" s="447"/>
      <c r="I415" s="18"/>
      <c r="J415" s="447"/>
      <c r="K415" s="447"/>
      <c r="L415" s="18"/>
      <c r="M415" s="20"/>
      <c r="N415" s="447"/>
      <c r="O415" s="18"/>
      <c r="P415" s="447"/>
      <c r="Q415" s="18"/>
      <c r="R415" s="447"/>
      <c r="S415" s="447"/>
      <c r="T415" s="447"/>
      <c r="U415" s="447"/>
      <c r="V415" s="24" t="s">
        <v>385</v>
      </c>
    </row>
    <row r="416" ht="18.75" customHeight="1">
      <c r="A416" s="17">
        <v>45717</v>
      </c>
      <c r="B416" s="578"/>
      <c r="C416" s="498"/>
      <c r="D416" s="447" t="s">
        <v>333</v>
      </c>
      <c r="E416" s="102"/>
      <c r="F416" s="20">
        <v>45728</v>
      </c>
      <c r="G416" s="447">
        <v>2025</v>
      </c>
      <c r="H416" s="447"/>
      <c r="I416" s="18"/>
      <c r="J416" s="447"/>
      <c r="K416" s="447"/>
      <c r="L416" s="18"/>
      <c r="M416" s="20"/>
      <c r="N416" s="447"/>
      <c r="O416" s="18"/>
      <c r="P416" s="447"/>
      <c r="Q416" s="18"/>
      <c r="R416" s="447"/>
      <c r="S416" s="447"/>
      <c r="T416" s="447"/>
      <c r="U416" s="447"/>
      <c r="V416" s="24" t="s">
        <v>376</v>
      </c>
    </row>
    <row r="417" ht="21" customHeight="1">
      <c r="A417" s="17">
        <v>45717</v>
      </c>
      <c r="B417" s="578"/>
      <c r="C417" s="498"/>
      <c r="D417" s="447" t="s">
        <v>333</v>
      </c>
      <c r="E417" s="102"/>
      <c r="F417" s="20">
        <v>45746</v>
      </c>
      <c r="G417" s="447">
        <v>2025</v>
      </c>
      <c r="H417" s="447"/>
      <c r="I417" s="18"/>
      <c r="J417" s="447"/>
      <c r="K417" s="447"/>
      <c r="L417" s="18"/>
      <c r="M417" s="20"/>
      <c r="N417" s="447"/>
      <c r="O417" s="18"/>
      <c r="P417" s="447"/>
      <c r="Q417" s="18"/>
      <c r="R417" s="447"/>
      <c r="S417" s="447"/>
      <c r="T417" s="447"/>
      <c r="U417" s="447"/>
      <c r="V417" s="24" t="s">
        <v>399</v>
      </c>
    </row>
    <row r="418" ht="27.75" customHeight="1">
      <c r="A418" s="17">
        <v>45717</v>
      </c>
      <c r="B418" s="578"/>
      <c r="C418" s="498"/>
      <c r="D418" s="447" t="s">
        <v>333</v>
      </c>
      <c r="E418" s="102"/>
      <c r="F418" s="20">
        <v>45740</v>
      </c>
      <c r="G418" s="447">
        <v>2025</v>
      </c>
      <c r="H418" s="447"/>
      <c r="I418" s="18"/>
      <c r="J418" s="447"/>
      <c r="K418" s="447"/>
      <c r="L418" s="18"/>
      <c r="M418" s="20"/>
      <c r="N418" s="447"/>
      <c r="O418" s="18"/>
      <c r="P418" s="447"/>
      <c r="Q418" s="18"/>
      <c r="R418" s="447"/>
      <c r="S418" s="447"/>
      <c r="T418" s="447"/>
      <c r="U418" s="447"/>
      <c r="V418" s="24" t="s">
        <v>393</v>
      </c>
    </row>
    <row r="419" ht="22.5" customHeight="1">
      <c r="A419" s="17">
        <v>45717</v>
      </c>
      <c r="B419" s="578"/>
      <c r="C419" s="498"/>
      <c r="D419" s="447" t="s">
        <v>333</v>
      </c>
      <c r="E419" s="102"/>
      <c r="F419" s="20">
        <v>45749</v>
      </c>
      <c r="G419" s="447">
        <v>2025</v>
      </c>
      <c r="H419" s="447"/>
      <c r="I419" s="18"/>
      <c r="J419" s="447"/>
      <c r="K419" s="447"/>
      <c r="L419" s="18"/>
      <c r="M419" s="20"/>
      <c r="N419" s="447"/>
      <c r="O419" s="18"/>
      <c r="P419" s="447"/>
      <c r="Q419" s="18"/>
      <c r="R419" s="447"/>
      <c r="S419" s="447"/>
      <c r="T419" s="447"/>
      <c r="U419" s="447"/>
      <c r="V419" s="24" t="s">
        <v>407</v>
      </c>
    </row>
    <row r="420" ht="22.5" customHeight="1">
      <c r="A420" s="17">
        <v>45717</v>
      </c>
      <c r="B420" s="578"/>
      <c r="C420" s="498"/>
      <c r="D420" s="447" t="s">
        <v>333</v>
      </c>
      <c r="E420" s="102"/>
      <c r="F420" s="20">
        <v>45736</v>
      </c>
      <c r="G420" s="447">
        <v>2025</v>
      </c>
      <c r="H420" s="447"/>
      <c r="I420" s="18"/>
      <c r="J420" s="447"/>
      <c r="K420" s="447"/>
      <c r="L420" s="18"/>
      <c r="M420" s="20"/>
      <c r="N420" s="447"/>
      <c r="O420" s="18"/>
      <c r="P420" s="447"/>
      <c r="Q420" s="18"/>
      <c r="R420" s="447"/>
      <c r="S420" s="447"/>
      <c r="T420" s="447"/>
      <c r="U420" s="447"/>
      <c r="V420" s="24" t="s">
        <v>375</v>
      </c>
    </row>
    <row r="421" ht="34.5" customHeight="1">
      <c r="A421" s="17">
        <v>45748</v>
      </c>
      <c r="B421" s="578"/>
      <c r="C421" s="440" t="s">
        <v>529</v>
      </c>
      <c r="D421" s="447" t="s">
        <v>302</v>
      </c>
      <c r="E421" s="102"/>
      <c r="F421" s="20" t="s">
        <v>884</v>
      </c>
      <c r="G421" s="447">
        <v>2025</v>
      </c>
      <c r="H421" s="447"/>
      <c r="I421" s="18"/>
      <c r="J421" s="447"/>
      <c r="K421" s="447"/>
      <c r="L421" s="18"/>
      <c r="M421" s="20"/>
      <c r="N421" s="447"/>
      <c r="O421" s="18"/>
      <c r="P421" s="447"/>
      <c r="Q421" s="18"/>
      <c r="R421" s="447"/>
      <c r="S421" s="447"/>
      <c r="T421" s="447"/>
      <c r="U421" s="447" t="s">
        <v>540</v>
      </c>
      <c r="V421" s="24"/>
    </row>
    <row r="422" ht="30.75" customHeight="1">
      <c r="A422" s="17">
        <v>45748</v>
      </c>
      <c r="B422" s="578"/>
      <c r="C422" s="498" t="s">
        <v>343</v>
      </c>
      <c r="D422" s="447" t="s">
        <v>333</v>
      </c>
      <c r="E422" s="102"/>
      <c r="F422" s="20">
        <v>45756</v>
      </c>
      <c r="G422" s="447">
        <v>2025</v>
      </c>
      <c r="H422" s="447"/>
      <c r="I422" s="18"/>
      <c r="J422" s="447"/>
      <c r="K422" s="447"/>
      <c r="L422" s="18"/>
      <c r="M422" s="20"/>
      <c r="N422" s="447"/>
      <c r="O422" s="18"/>
      <c r="P422" s="447"/>
      <c r="Q422" s="18"/>
      <c r="R422" s="447"/>
      <c r="S422" s="447"/>
      <c r="T422" s="447"/>
      <c r="U422" s="447"/>
      <c r="V422" s="24" t="s">
        <v>670</v>
      </c>
    </row>
    <row r="423" ht="48.75" customHeight="1">
      <c r="A423" s="17">
        <v>45748</v>
      </c>
      <c r="B423" s="578"/>
      <c r="C423" s="498"/>
      <c r="D423" s="447" t="s">
        <v>333</v>
      </c>
      <c r="E423" s="102"/>
      <c r="F423" s="20">
        <v>45757</v>
      </c>
      <c r="G423" s="447">
        <v>2025</v>
      </c>
      <c r="H423" s="447"/>
      <c r="I423" s="18"/>
      <c r="J423" s="447"/>
      <c r="K423" s="447"/>
      <c r="L423" s="18"/>
      <c r="M423" s="20"/>
      <c r="N423" s="447"/>
      <c r="O423" s="18"/>
      <c r="P423" s="447"/>
      <c r="Q423" s="18"/>
      <c r="R423" s="447"/>
      <c r="S423" s="447"/>
      <c r="T423" s="447"/>
      <c r="U423" s="447"/>
      <c r="V423" s="24" t="s">
        <v>387</v>
      </c>
    </row>
    <row r="424" ht="22.5" customHeight="1">
      <c r="A424" s="17">
        <v>45748</v>
      </c>
      <c r="B424" s="578"/>
      <c r="C424" s="498"/>
      <c r="D424" s="447" t="s">
        <v>333</v>
      </c>
      <c r="E424" s="102"/>
      <c r="F424" s="20">
        <v>45758</v>
      </c>
      <c r="G424" s="447">
        <v>2025</v>
      </c>
      <c r="H424" s="447"/>
      <c r="I424" s="18"/>
      <c r="J424" s="447"/>
      <c r="K424" s="447"/>
      <c r="L424" s="18"/>
      <c r="M424" s="20"/>
      <c r="N424" s="447"/>
      <c r="O424" s="18"/>
      <c r="P424" s="447"/>
      <c r="Q424" s="18"/>
      <c r="R424" s="447"/>
      <c r="S424" s="447"/>
      <c r="T424" s="447"/>
      <c r="U424" s="447"/>
      <c r="V424" s="24" t="s">
        <v>671</v>
      </c>
    </row>
    <row r="425" ht="22.5" customHeight="1">
      <c r="A425" s="17">
        <v>45748</v>
      </c>
      <c r="B425" s="578"/>
      <c r="C425" s="498"/>
      <c r="D425" s="447" t="s">
        <v>333</v>
      </c>
      <c r="E425" s="102"/>
      <c r="F425" s="20">
        <v>45769</v>
      </c>
      <c r="G425" s="447">
        <v>2025</v>
      </c>
      <c r="H425" s="447"/>
      <c r="I425" s="18"/>
      <c r="J425" s="447"/>
      <c r="K425" s="447"/>
      <c r="L425" s="18"/>
      <c r="M425" s="20"/>
      <c r="N425" s="447"/>
      <c r="O425" s="18"/>
      <c r="P425" s="447"/>
      <c r="Q425" s="18"/>
      <c r="R425" s="447"/>
      <c r="S425" s="447"/>
      <c r="T425" s="447"/>
      <c r="U425" s="447"/>
      <c r="V425" s="24" t="s">
        <v>672</v>
      </c>
    </row>
    <row r="426" ht="43.5" customHeight="1">
      <c r="A426" s="17">
        <v>45748</v>
      </c>
      <c r="B426" s="578"/>
      <c r="C426" s="498"/>
      <c r="D426" s="447" t="s">
        <v>333</v>
      </c>
      <c r="E426" s="102"/>
      <c r="F426" s="20">
        <v>45775</v>
      </c>
      <c r="G426" s="447">
        <v>2025</v>
      </c>
      <c r="H426" s="447"/>
      <c r="I426" s="18"/>
      <c r="J426" s="447"/>
      <c r="K426" s="447"/>
      <c r="L426" s="18"/>
      <c r="M426" s="20"/>
      <c r="N426" s="447"/>
      <c r="O426" s="18"/>
      <c r="P426" s="447"/>
      <c r="Q426" s="18"/>
      <c r="R426" s="447"/>
      <c r="S426" s="447"/>
      <c r="T426" s="447"/>
      <c r="U426" s="447"/>
      <c r="V426" s="24" t="s">
        <v>518</v>
      </c>
    </row>
    <row r="427" ht="22.5" customHeight="1">
      <c r="A427" s="17">
        <v>45748</v>
      </c>
      <c r="B427" s="578"/>
      <c r="C427" s="498"/>
      <c r="D427" s="447" t="s">
        <v>333</v>
      </c>
      <c r="E427" s="102"/>
      <c r="F427" s="20">
        <v>45777</v>
      </c>
      <c r="G427" s="447">
        <v>2025</v>
      </c>
      <c r="H427" s="447"/>
      <c r="I427" s="18"/>
      <c r="J427" s="447"/>
      <c r="K427" s="447"/>
      <c r="L427" s="18"/>
      <c r="M427" s="20"/>
      <c r="N427" s="447"/>
      <c r="O427" s="18"/>
      <c r="P427" s="447"/>
      <c r="Q427" s="18"/>
      <c r="R427" s="447"/>
      <c r="S427" s="447"/>
      <c r="T427" s="447"/>
      <c r="U427" s="447"/>
      <c r="V427" s="24" t="s">
        <v>673</v>
      </c>
    </row>
    <row r="428" ht="36" customHeight="1">
      <c r="A428" s="17">
        <v>45778</v>
      </c>
      <c r="B428" s="578"/>
      <c r="C428" s="487"/>
      <c r="D428" s="447" t="s">
        <v>333</v>
      </c>
      <c r="E428" s="102"/>
      <c r="F428" s="20">
        <v>45790</v>
      </c>
      <c r="G428" s="447" t="s">
        <v>373</v>
      </c>
      <c r="H428" s="447"/>
      <c r="I428" s="18"/>
      <c r="J428" s="447"/>
      <c r="K428" s="447"/>
      <c r="L428" s="18"/>
      <c r="M428" s="20"/>
      <c r="N428" s="447"/>
      <c r="O428" s="18"/>
      <c r="P428" s="447"/>
      <c r="Q428" s="18"/>
      <c r="R428" s="447"/>
      <c r="S428" s="447"/>
      <c r="T428" s="447"/>
      <c r="U428" s="447"/>
      <c r="V428" s="24" t="s">
        <v>674</v>
      </c>
    </row>
    <row r="429" ht="34.5" customHeight="1">
      <c r="A429" s="17">
        <v>45778</v>
      </c>
      <c r="B429" s="578"/>
      <c r="C429" s="486" t="s">
        <v>275</v>
      </c>
      <c r="D429" s="447" t="s">
        <v>333</v>
      </c>
      <c r="E429" s="102"/>
      <c r="F429" s="20">
        <v>45813</v>
      </c>
      <c r="G429" s="447" t="s">
        <v>517</v>
      </c>
      <c r="H429" s="447"/>
      <c r="I429" s="18"/>
      <c r="J429" s="447"/>
      <c r="K429" s="447"/>
      <c r="L429" s="18"/>
      <c r="M429" s="20"/>
      <c r="N429" s="447"/>
      <c r="O429" s="18"/>
      <c r="P429" s="447"/>
      <c r="Q429" s="18"/>
      <c r="R429" s="447"/>
      <c r="S429" s="447"/>
      <c r="T429" s="447"/>
      <c r="U429" s="447"/>
      <c r="V429" s="24" t="s">
        <v>701</v>
      </c>
    </row>
    <row r="430" ht="34.5" customHeight="1">
      <c r="A430" s="17">
        <v>45778</v>
      </c>
      <c r="B430" s="578"/>
      <c r="C430" s="487"/>
      <c r="D430" s="447" t="s">
        <v>333</v>
      </c>
      <c r="E430" s="102"/>
      <c r="F430" s="20">
        <v>45817</v>
      </c>
      <c r="G430" s="447">
        <v>2025</v>
      </c>
      <c r="H430" s="447"/>
      <c r="I430" s="18"/>
      <c r="J430" s="447"/>
      <c r="K430" s="447"/>
      <c r="L430" s="18"/>
      <c r="M430" s="20"/>
      <c r="N430" s="447"/>
      <c r="O430" s="18"/>
      <c r="P430" s="447"/>
      <c r="Q430" s="18"/>
      <c r="R430" s="447"/>
      <c r="S430" s="447"/>
      <c r="T430" s="447"/>
      <c r="U430" s="447"/>
      <c r="V430" s="24" t="s">
        <v>896</v>
      </c>
    </row>
    <row r="431" ht="32.25" customHeight="1">
      <c r="A431" s="17">
        <v>45809</v>
      </c>
      <c r="B431" s="578"/>
      <c r="C431" s="486" t="s">
        <v>343</v>
      </c>
      <c r="D431" s="447" t="s">
        <v>333</v>
      </c>
      <c r="E431" s="102"/>
      <c r="F431" s="20">
        <v>45823</v>
      </c>
      <c r="G431" s="447">
        <v>2025</v>
      </c>
      <c r="H431" s="447"/>
      <c r="I431" s="18"/>
      <c r="J431" s="447"/>
      <c r="K431" s="447"/>
      <c r="L431" s="18"/>
      <c r="M431" s="20"/>
      <c r="N431" s="447"/>
      <c r="O431" s="18"/>
      <c r="P431" s="447"/>
      <c r="Q431" s="18"/>
      <c r="R431" s="447"/>
      <c r="S431" s="447"/>
      <c r="T431" s="447"/>
      <c r="U431" s="447"/>
      <c r="V431" s="24" t="s">
        <v>711</v>
      </c>
    </row>
    <row r="432" ht="31.5" customHeight="1">
      <c r="A432" s="17">
        <v>45809</v>
      </c>
      <c r="B432" s="578"/>
      <c r="C432" s="578"/>
      <c r="D432" s="447" t="s">
        <v>333</v>
      </c>
      <c r="E432" s="102"/>
      <c r="F432" s="20">
        <v>45828</v>
      </c>
      <c r="G432" s="447">
        <v>2025</v>
      </c>
      <c r="H432" s="447"/>
      <c r="I432" s="18"/>
      <c r="J432" s="447"/>
      <c r="K432" s="447"/>
      <c r="L432" s="18"/>
      <c r="M432" s="20"/>
      <c r="N432" s="447"/>
      <c r="O432" s="18"/>
      <c r="P432" s="447"/>
      <c r="Q432" s="18"/>
      <c r="R432" s="447"/>
      <c r="S432" s="447"/>
      <c r="T432" s="447"/>
      <c r="U432" s="447"/>
      <c r="V432" s="24" t="s">
        <v>670</v>
      </c>
    </row>
    <row r="433" ht="22.5" customHeight="1">
      <c r="A433" s="17">
        <v>45809</v>
      </c>
      <c r="B433" s="498" t="s">
        <v>238</v>
      </c>
      <c r="C433" s="498" t="s">
        <v>343</v>
      </c>
      <c r="D433" s="447" t="s">
        <v>333</v>
      </c>
      <c r="E433" s="102"/>
      <c r="F433" s="20">
        <v>45828</v>
      </c>
      <c r="G433" s="447">
        <v>2025</v>
      </c>
      <c r="H433" s="447"/>
      <c r="I433" s="18"/>
      <c r="J433" s="447"/>
      <c r="K433" s="447"/>
      <c r="L433" s="18"/>
      <c r="M433" s="20"/>
      <c r="N433" s="447"/>
      <c r="O433" s="18"/>
      <c r="P433" s="447"/>
      <c r="Q433" s="18"/>
      <c r="R433" s="447"/>
      <c r="S433" s="447"/>
      <c r="T433" s="447"/>
      <c r="U433" s="447"/>
      <c r="V433" s="24" t="s">
        <v>720</v>
      </c>
    </row>
    <row r="434" ht="35.25" customHeight="1">
      <c r="A434" s="17">
        <v>45809</v>
      </c>
      <c r="B434" s="578"/>
      <c r="C434" s="578"/>
      <c r="D434" s="447" t="s">
        <v>333</v>
      </c>
      <c r="E434" s="102"/>
      <c r="F434" s="20">
        <v>45832</v>
      </c>
      <c r="G434" s="447">
        <v>2025</v>
      </c>
      <c r="H434" s="447"/>
      <c r="I434" s="18"/>
      <c r="J434" s="447"/>
      <c r="K434" s="447"/>
      <c r="L434" s="18"/>
      <c r="M434" s="20"/>
      <c r="N434" s="447"/>
      <c r="O434" s="18"/>
      <c r="P434" s="447"/>
      <c r="Q434" s="18"/>
      <c r="R434" s="447"/>
      <c r="S434" s="447"/>
      <c r="T434" s="447"/>
      <c r="U434" s="447"/>
      <c r="V434" s="24" t="s">
        <v>660</v>
      </c>
    </row>
    <row r="435" ht="25.5" customHeight="1">
      <c r="A435" s="17">
        <v>45809</v>
      </c>
      <c r="B435" s="578"/>
      <c r="C435" s="579"/>
      <c r="D435" s="447" t="s">
        <v>333</v>
      </c>
      <c r="E435" s="102"/>
      <c r="F435" s="20">
        <v>45834</v>
      </c>
      <c r="G435" s="447">
        <v>2025</v>
      </c>
      <c r="H435" s="447"/>
      <c r="I435" s="18"/>
      <c r="J435" s="447"/>
      <c r="K435" s="447"/>
      <c r="L435" s="18"/>
      <c r="M435" s="20"/>
      <c r="N435" s="447"/>
      <c r="O435" s="18"/>
      <c r="P435" s="447"/>
      <c r="Q435" s="18"/>
      <c r="R435" s="447"/>
      <c r="S435" s="447"/>
      <c r="T435" s="447"/>
      <c r="U435" s="447"/>
      <c r="V435" s="24" t="s">
        <v>729</v>
      </c>
    </row>
    <row r="436" ht="25.5" customHeight="1">
      <c r="A436" s="17">
        <v>45839</v>
      </c>
      <c r="B436" s="578"/>
      <c r="C436" s="440" t="s">
        <v>275</v>
      </c>
      <c r="D436" s="447" t="s">
        <v>333</v>
      </c>
      <c r="E436" s="102"/>
      <c r="F436" s="20" t="s">
        <v>1006</v>
      </c>
      <c r="G436" s="447">
        <v>2025</v>
      </c>
      <c r="H436" s="447"/>
      <c r="I436" s="18"/>
      <c r="J436" s="447"/>
      <c r="K436" s="447"/>
      <c r="L436" s="18"/>
      <c r="M436" s="20"/>
      <c r="N436" s="447"/>
      <c r="O436" s="18"/>
      <c r="P436" s="447"/>
      <c r="Q436" s="18"/>
      <c r="R436" s="447"/>
      <c r="S436" s="447"/>
      <c r="T436" s="447"/>
      <c r="U436" s="447"/>
      <c r="V436" s="24" t="s">
        <v>1027</v>
      </c>
    </row>
    <row r="437" ht="34.5" customHeight="1">
      <c r="A437" s="17">
        <v>45839</v>
      </c>
      <c r="B437" s="578"/>
      <c r="C437" s="486" t="s">
        <v>343</v>
      </c>
      <c r="D437" s="447" t="s">
        <v>333</v>
      </c>
      <c r="E437" s="102"/>
      <c r="F437" s="20">
        <v>45854</v>
      </c>
      <c r="G437" s="447">
        <v>2025</v>
      </c>
      <c r="H437" s="447"/>
      <c r="I437" s="18"/>
      <c r="J437" s="447"/>
      <c r="K437" s="447"/>
      <c r="L437" s="18"/>
      <c r="M437" s="20"/>
      <c r="N437" s="447"/>
      <c r="O437" s="18"/>
      <c r="P437" s="447"/>
      <c r="Q437" s="18"/>
      <c r="R437" s="447"/>
      <c r="S437" s="447"/>
      <c r="T437" s="447"/>
      <c r="U437" s="447"/>
      <c r="V437" s="24" t="s">
        <v>1028</v>
      </c>
    </row>
    <row r="438" ht="25.5" customHeight="1">
      <c r="A438" s="17">
        <v>45839</v>
      </c>
      <c r="B438" s="578"/>
      <c r="C438" s="484"/>
      <c r="D438" s="447" t="s">
        <v>333</v>
      </c>
      <c r="E438" s="102"/>
      <c r="F438" s="20">
        <v>45853</v>
      </c>
      <c r="G438" s="447">
        <v>2025</v>
      </c>
      <c r="H438" s="447"/>
      <c r="I438" s="18"/>
      <c r="J438" s="447"/>
      <c r="K438" s="447"/>
      <c r="L438" s="18"/>
      <c r="M438" s="20"/>
      <c r="N438" s="447"/>
      <c r="O438" s="18"/>
      <c r="P438" s="447"/>
      <c r="Q438" s="18"/>
      <c r="R438" s="447"/>
      <c r="S438" s="447"/>
      <c r="T438" s="447"/>
      <c r="U438" s="447"/>
      <c r="V438" s="24" t="s">
        <v>1029</v>
      </c>
    </row>
    <row r="439" ht="25.5" customHeight="1">
      <c r="A439" s="17"/>
      <c r="B439" s="578"/>
      <c r="C439" s="440" t="s">
        <v>275</v>
      </c>
      <c r="D439" s="447" t="s">
        <v>333</v>
      </c>
      <c r="E439" s="102"/>
      <c r="F439" s="20">
        <v>45860</v>
      </c>
      <c r="G439" s="447">
        <v>2025</v>
      </c>
      <c r="H439" s="447"/>
      <c r="I439" s="18"/>
      <c r="J439" s="447"/>
      <c r="K439" s="447"/>
      <c r="L439" s="18"/>
      <c r="M439" s="20"/>
      <c r="N439" s="447"/>
      <c r="O439" s="18"/>
      <c r="P439" s="447"/>
      <c r="Q439" s="18"/>
      <c r="R439" s="447"/>
      <c r="S439" s="447"/>
      <c r="T439" s="447"/>
      <c r="U439" s="447"/>
      <c r="V439" s="24" t="s">
        <v>1181</v>
      </c>
    </row>
    <row r="440" ht="30.75" customHeight="1">
      <c r="A440" s="17">
        <v>45870</v>
      </c>
      <c r="B440" s="578"/>
      <c r="C440" s="498" t="s">
        <v>343</v>
      </c>
      <c r="D440" s="447" t="s">
        <v>333</v>
      </c>
      <c r="E440" s="102"/>
      <c r="F440" s="20">
        <v>45884</v>
      </c>
      <c r="G440" s="447" t="s">
        <v>373</v>
      </c>
      <c r="H440" s="447"/>
      <c r="I440" s="18"/>
      <c r="J440" s="447"/>
      <c r="K440" s="447"/>
      <c r="L440" s="18"/>
      <c r="M440" s="20"/>
      <c r="N440" s="447"/>
      <c r="O440" s="18"/>
      <c r="P440" s="447"/>
      <c r="Q440" s="18"/>
      <c r="R440" s="447"/>
      <c r="S440" s="447"/>
      <c r="T440" s="447"/>
      <c r="U440" s="447"/>
      <c r="V440" s="24" t="s">
        <v>1012</v>
      </c>
    </row>
    <row r="441" ht="30.75" customHeight="1">
      <c r="A441" s="17">
        <v>45870</v>
      </c>
      <c r="B441" s="578"/>
      <c r="C441" s="484"/>
      <c r="D441" s="447" t="s">
        <v>333</v>
      </c>
      <c r="E441" s="102"/>
      <c r="F441" s="20">
        <v>45889</v>
      </c>
      <c r="G441" s="447">
        <v>2025</v>
      </c>
      <c r="H441" s="447"/>
      <c r="I441" s="18"/>
      <c r="J441" s="447"/>
      <c r="K441" s="447"/>
      <c r="L441" s="18"/>
      <c r="M441" s="20"/>
      <c r="N441" s="447"/>
      <c r="O441" s="18"/>
      <c r="P441" s="447"/>
      <c r="Q441" s="18"/>
      <c r="R441" s="447"/>
      <c r="S441" s="447"/>
      <c r="T441" s="447"/>
      <c r="U441" s="447"/>
      <c r="V441" s="24" t="s">
        <v>1016</v>
      </c>
    </row>
    <row r="442" ht="30.75" customHeight="1">
      <c r="A442" s="17">
        <v>45870</v>
      </c>
      <c r="B442" s="578"/>
      <c r="C442" s="484"/>
      <c r="D442" s="447" t="s">
        <v>333</v>
      </c>
      <c r="E442" s="102"/>
      <c r="F442" s="20">
        <v>45904</v>
      </c>
      <c r="G442" s="447">
        <v>2025</v>
      </c>
      <c r="H442" s="447"/>
      <c r="I442" s="18"/>
      <c r="J442" s="447"/>
      <c r="K442" s="447"/>
      <c r="L442" s="18"/>
      <c r="M442" s="20"/>
      <c r="N442" s="447"/>
      <c r="O442" s="18"/>
      <c r="P442" s="447"/>
      <c r="Q442" s="18"/>
      <c r="R442" s="447"/>
      <c r="S442" s="447"/>
      <c r="T442" s="447"/>
      <c r="U442" s="447"/>
      <c r="V442" s="24" t="s">
        <v>1051</v>
      </c>
    </row>
    <row r="443" ht="30.75" customHeight="1">
      <c r="A443" s="17">
        <v>45870</v>
      </c>
      <c r="B443" s="578"/>
      <c r="C443" s="485"/>
      <c r="D443" s="447" t="s">
        <v>333</v>
      </c>
      <c r="E443" s="102"/>
      <c r="F443" s="20">
        <v>45904</v>
      </c>
      <c r="G443" s="447">
        <v>2025</v>
      </c>
      <c r="H443" s="447"/>
      <c r="I443" s="18"/>
      <c r="J443" s="447"/>
      <c r="K443" s="447"/>
      <c r="L443" s="18"/>
      <c r="M443" s="20"/>
      <c r="N443" s="447"/>
      <c r="O443" s="18"/>
      <c r="P443" s="447"/>
      <c r="Q443" s="18"/>
      <c r="R443" s="447"/>
      <c r="S443" s="447"/>
      <c r="T443" s="447"/>
      <c r="U443" s="447"/>
      <c r="V443" s="24" t="s">
        <v>1052</v>
      </c>
    </row>
    <row r="444" ht="32.25" customHeight="1">
      <c r="A444" s="17">
        <v>45870</v>
      </c>
      <c r="B444" s="578"/>
      <c r="C444" s="431" t="s">
        <v>1001</v>
      </c>
      <c r="D444" s="447" t="s">
        <v>297</v>
      </c>
      <c r="E444" s="102"/>
      <c r="F444" s="20" t="s">
        <v>1039</v>
      </c>
      <c r="G444" s="447" t="s">
        <v>1002</v>
      </c>
      <c r="H444" s="447"/>
      <c r="I444" s="18"/>
      <c r="J444" s="447"/>
      <c r="K444" s="447"/>
      <c r="L444" s="18"/>
      <c r="M444" s="20"/>
      <c r="N444" s="447"/>
      <c r="O444" s="18"/>
      <c r="P444" s="447"/>
      <c r="Q444" s="18"/>
      <c r="R444" s="447"/>
      <c r="S444" s="447"/>
      <c r="T444" s="447" t="s">
        <v>1106</v>
      </c>
      <c r="U444" s="447" t="s">
        <v>540</v>
      </c>
      <c r="V444" s="24" t="s">
        <v>1003</v>
      </c>
    </row>
    <row r="445" ht="32.25" customHeight="1">
      <c r="A445" s="17">
        <v>45901</v>
      </c>
      <c r="B445" s="578"/>
      <c r="C445" s="498" t="s">
        <v>343</v>
      </c>
      <c r="D445" s="447" t="s">
        <v>333</v>
      </c>
      <c r="E445" s="102"/>
      <c r="F445" s="20">
        <v>45917</v>
      </c>
      <c r="G445" s="447">
        <v>2025</v>
      </c>
      <c r="H445" s="447"/>
      <c r="I445" s="18"/>
      <c r="J445" s="447"/>
      <c r="K445" s="447"/>
      <c r="L445" s="18"/>
      <c r="M445" s="20"/>
      <c r="N445" s="447"/>
      <c r="O445" s="18"/>
      <c r="P445" s="447"/>
      <c r="Q445" s="18"/>
      <c r="R445" s="447"/>
      <c r="S445" s="447"/>
      <c r="T445" s="447"/>
      <c r="U445" s="447"/>
      <c r="V445" s="24" t="s">
        <v>1061</v>
      </c>
    </row>
    <row r="446" ht="32.25" customHeight="1">
      <c r="A446" s="17">
        <v>45901</v>
      </c>
      <c r="B446" s="578"/>
      <c r="C446" s="498"/>
      <c r="D446" s="447" t="s">
        <v>333</v>
      </c>
      <c r="E446" s="102"/>
      <c r="F446" s="20">
        <v>45923</v>
      </c>
      <c r="G446" s="447">
        <v>2025</v>
      </c>
      <c r="H446" s="447"/>
      <c r="I446" s="18"/>
      <c r="J446" s="447"/>
      <c r="K446" s="447"/>
      <c r="L446" s="18"/>
      <c r="M446" s="20"/>
      <c r="N446" s="447"/>
      <c r="O446" s="18"/>
      <c r="P446" s="447"/>
      <c r="Q446" s="18"/>
      <c r="R446" s="447"/>
      <c r="S446" s="447"/>
      <c r="T446" s="447"/>
      <c r="U446" s="447"/>
      <c r="V446" s="24" t="s">
        <v>1063</v>
      </c>
    </row>
    <row r="447" ht="48" customHeight="1">
      <c r="A447" s="17">
        <v>45901</v>
      </c>
      <c r="B447" s="578"/>
      <c r="C447" s="498"/>
      <c r="D447" s="447" t="s">
        <v>302</v>
      </c>
      <c r="E447" s="102">
        <v>1</v>
      </c>
      <c r="F447" s="20" t="s">
        <v>1067</v>
      </c>
      <c r="G447" s="447" t="s">
        <v>345</v>
      </c>
      <c r="H447" s="447"/>
      <c r="I447" s="18"/>
      <c r="J447" s="447"/>
      <c r="K447" s="447"/>
      <c r="L447" s="18"/>
      <c r="M447" s="20"/>
      <c r="N447" s="447"/>
      <c r="O447" s="18"/>
      <c r="P447" s="447"/>
      <c r="Q447" s="18"/>
      <c r="R447" s="447"/>
      <c r="S447" s="447"/>
      <c r="T447" s="447"/>
      <c r="U447" s="447"/>
      <c r="V447" s="24" t="s">
        <v>1066</v>
      </c>
    </row>
    <row r="448" ht="32.25" customHeight="1">
      <c r="A448" s="17">
        <v>45901</v>
      </c>
      <c r="B448" s="578"/>
      <c r="C448" s="498"/>
      <c r="D448" s="447" t="s">
        <v>333</v>
      </c>
      <c r="E448" s="102"/>
      <c r="F448" s="20" t="s">
        <v>1057</v>
      </c>
      <c r="G448" s="447">
        <v>2025</v>
      </c>
      <c r="H448" s="447"/>
      <c r="I448" s="18"/>
      <c r="J448" s="447"/>
      <c r="K448" s="447"/>
      <c r="L448" s="18"/>
      <c r="M448" s="20"/>
      <c r="N448" s="447"/>
      <c r="O448" s="18"/>
      <c r="P448" s="447"/>
      <c r="Q448" s="18"/>
      <c r="R448" s="447"/>
      <c r="S448" s="447"/>
      <c r="T448" s="447"/>
      <c r="U448" s="447"/>
      <c r="V448" s="24" t="s">
        <v>1068</v>
      </c>
    </row>
    <row r="449" ht="32.25" customHeight="1">
      <c r="A449" s="17">
        <v>45901</v>
      </c>
      <c r="B449" s="579"/>
      <c r="C449" s="487"/>
      <c r="D449" s="447" t="s">
        <v>333</v>
      </c>
      <c r="E449" s="102"/>
      <c r="F449" s="20" t="s">
        <v>1101</v>
      </c>
      <c r="G449" s="447">
        <v>2025</v>
      </c>
      <c r="H449" s="447"/>
      <c r="I449" s="18"/>
      <c r="J449" s="447"/>
      <c r="K449" s="447"/>
      <c r="L449" s="18"/>
      <c r="M449" s="20"/>
      <c r="N449" s="447"/>
      <c r="O449" s="18"/>
      <c r="P449" s="447"/>
      <c r="Q449" s="18"/>
      <c r="R449" s="447"/>
      <c r="S449" s="447"/>
      <c r="T449" s="447"/>
      <c r="U449" s="447"/>
      <c r="V449" s="24" t="s">
        <v>1102</v>
      </c>
    </row>
    <row r="450" ht="63.75" customHeight="1">
      <c r="A450" s="29">
        <v>45658</v>
      </c>
      <c r="B450" s="459" t="s">
        <v>239</v>
      </c>
      <c r="C450" s="459" t="s">
        <v>349</v>
      </c>
      <c r="D450" s="447" t="s">
        <v>302</v>
      </c>
      <c r="E450" s="102">
        <v>1</v>
      </c>
      <c r="F450" s="20" t="s">
        <v>350</v>
      </c>
      <c r="G450" s="447">
        <v>2024</v>
      </c>
      <c r="H450" s="447"/>
      <c r="I450" s="18"/>
      <c r="J450" s="447"/>
      <c r="K450" s="447" t="s">
        <v>543</v>
      </c>
      <c r="L450" s="18">
        <v>1</v>
      </c>
      <c r="M450" s="447" t="s">
        <v>336</v>
      </c>
      <c r="N450" s="447"/>
      <c r="O450" s="18"/>
      <c r="P450" s="447"/>
      <c r="Q450" s="18"/>
      <c r="R450" s="447"/>
      <c r="S450" s="447"/>
      <c r="T450" s="447"/>
      <c r="U450" s="447" t="s">
        <v>542</v>
      </c>
      <c r="V450" s="24"/>
    </row>
    <row r="451" ht="50.25" customHeight="1">
      <c r="A451" s="29">
        <v>45717</v>
      </c>
      <c r="B451" s="578"/>
      <c r="C451" s="487"/>
      <c r="D451" s="447" t="s">
        <v>333</v>
      </c>
      <c r="E451" s="102"/>
      <c r="F451" s="20" t="s">
        <v>544</v>
      </c>
      <c r="G451" s="18" t="s">
        <v>517</v>
      </c>
      <c r="H451" s="447"/>
      <c r="I451" s="18"/>
      <c r="J451" s="447"/>
      <c r="K451" s="447"/>
      <c r="L451" s="18"/>
      <c r="M451" s="447"/>
      <c r="N451" s="447"/>
      <c r="O451" s="18"/>
      <c r="P451" s="447"/>
      <c r="Q451" s="18"/>
      <c r="R451" s="447"/>
      <c r="S451" s="447"/>
      <c r="T451" s="447"/>
      <c r="U451" s="447"/>
      <c r="V451" s="24" t="s">
        <v>387</v>
      </c>
    </row>
    <row r="452" ht="33.75" customHeight="1">
      <c r="A452" s="29">
        <v>45717</v>
      </c>
      <c r="B452" s="578"/>
      <c r="C452" s="440" t="s">
        <v>529</v>
      </c>
      <c r="D452" s="447" t="s">
        <v>297</v>
      </c>
      <c r="E452" s="102"/>
      <c r="F452" s="20" t="s">
        <v>834</v>
      </c>
      <c r="G452" s="18" t="s">
        <v>345</v>
      </c>
      <c r="H452" s="447"/>
      <c r="I452" s="18"/>
      <c r="J452" s="447"/>
      <c r="K452" s="447"/>
      <c r="L452" s="18"/>
      <c r="M452" s="447"/>
      <c r="N452" s="447"/>
      <c r="O452" s="18"/>
      <c r="P452" s="447"/>
      <c r="Q452" s="18"/>
      <c r="R452" s="447"/>
      <c r="S452" s="447"/>
      <c r="T452" s="447" t="s">
        <v>933</v>
      </c>
      <c r="U452" s="447" t="s">
        <v>540</v>
      </c>
      <c r="V452" s="24" t="s">
        <v>634</v>
      </c>
    </row>
    <row r="453" ht="33.75" customHeight="1">
      <c r="A453" s="29">
        <v>45748</v>
      </c>
      <c r="B453" s="578"/>
      <c r="C453" s="486" t="s">
        <v>349</v>
      </c>
      <c r="D453" s="447" t="s">
        <v>302</v>
      </c>
      <c r="E453" s="102">
        <v>1</v>
      </c>
      <c r="F453" s="20">
        <v>45777</v>
      </c>
      <c r="G453" s="18">
        <v>2025</v>
      </c>
      <c r="H453" s="447"/>
      <c r="I453" s="18"/>
      <c r="J453" s="447"/>
      <c r="K453" s="447" t="s">
        <v>676</v>
      </c>
      <c r="L453" s="18">
        <v>1</v>
      </c>
      <c r="M453" s="447" t="s">
        <v>336</v>
      </c>
      <c r="N453" s="447"/>
      <c r="O453" s="18"/>
      <c r="P453" s="447"/>
      <c r="Q453" s="18"/>
      <c r="R453" s="447"/>
      <c r="S453" s="447"/>
      <c r="T453" s="447"/>
      <c r="U453" s="447" t="s">
        <v>658</v>
      </c>
      <c r="V453" s="24"/>
    </row>
    <row r="454" ht="50.25" customHeight="1">
      <c r="A454" s="29">
        <v>45748</v>
      </c>
      <c r="B454" s="578"/>
      <c r="C454" s="578"/>
      <c r="D454" s="447" t="s">
        <v>333</v>
      </c>
      <c r="E454" s="102"/>
      <c r="F454" s="20">
        <v>45777</v>
      </c>
      <c r="G454" s="18">
        <v>2025</v>
      </c>
      <c r="H454" s="447"/>
      <c r="I454" s="18"/>
      <c r="J454" s="447"/>
      <c r="K454" s="447"/>
      <c r="L454" s="18"/>
      <c r="M454" s="447"/>
      <c r="N454" s="447"/>
      <c r="O454" s="18"/>
      <c r="P454" s="447"/>
      <c r="Q454" s="18"/>
      <c r="R454" s="447"/>
      <c r="S454" s="447"/>
      <c r="T454" s="447"/>
      <c r="U454" s="447"/>
      <c r="V454" s="24" t="s">
        <v>518</v>
      </c>
    </row>
    <row r="455" ht="33.75" customHeight="1">
      <c r="A455" s="29">
        <v>45778</v>
      </c>
      <c r="B455" s="578"/>
      <c r="C455" s="578"/>
      <c r="D455" s="447" t="s">
        <v>333</v>
      </c>
      <c r="E455" s="102"/>
      <c r="F455" s="20">
        <v>45796</v>
      </c>
      <c r="G455" s="18">
        <v>2025</v>
      </c>
      <c r="H455" s="447"/>
      <c r="I455" s="18"/>
      <c r="J455" s="447"/>
      <c r="K455" s="447"/>
      <c r="L455" s="18"/>
      <c r="M455" s="447"/>
      <c r="N455" s="447"/>
      <c r="O455" s="18"/>
      <c r="P455" s="447"/>
      <c r="Q455" s="18"/>
      <c r="R455" s="447"/>
      <c r="S455" s="447"/>
      <c r="T455" s="447"/>
      <c r="U455" s="447"/>
      <c r="V455" s="24" t="s">
        <v>393</v>
      </c>
    </row>
    <row r="456" ht="30.75" customHeight="1">
      <c r="A456" s="29">
        <v>45778</v>
      </c>
      <c r="B456" s="578"/>
      <c r="C456" s="578"/>
      <c r="D456" s="447" t="s">
        <v>302</v>
      </c>
      <c r="E456" s="102">
        <v>1</v>
      </c>
      <c r="F456" s="20" t="s">
        <v>698</v>
      </c>
      <c r="G456" s="18"/>
      <c r="H456" s="447"/>
      <c r="I456" s="18"/>
      <c r="J456" s="447"/>
      <c r="K456" s="447"/>
      <c r="L456" s="18"/>
      <c r="M456" s="447"/>
      <c r="N456" s="447"/>
      <c r="O456" s="18"/>
      <c r="P456" s="447"/>
      <c r="Q456" s="18"/>
      <c r="R456" s="447"/>
      <c r="S456" s="447"/>
      <c r="T456" s="447"/>
      <c r="U456" s="447" t="s">
        <v>483</v>
      </c>
      <c r="V456" s="24" t="s">
        <v>653</v>
      </c>
    </row>
    <row r="457" ht="30.75" customHeight="1">
      <c r="A457" s="29">
        <v>45839</v>
      </c>
      <c r="B457" s="578"/>
      <c r="C457" s="578"/>
      <c r="D457" s="447" t="s">
        <v>302</v>
      </c>
      <c r="E457" s="102">
        <v>1</v>
      </c>
      <c r="F457" s="20" t="s">
        <v>1030</v>
      </c>
      <c r="G457" s="18">
        <v>2025</v>
      </c>
      <c r="H457" s="447"/>
      <c r="I457" s="18"/>
      <c r="J457" s="447"/>
      <c r="K457" s="20">
        <v>45887</v>
      </c>
      <c r="L457" s="18">
        <v>1</v>
      </c>
      <c r="M457" s="20">
        <v>38606</v>
      </c>
      <c r="N457" s="447"/>
      <c r="O457" s="18"/>
      <c r="P457" s="447"/>
      <c r="Q457" s="18"/>
      <c r="R457" s="447"/>
      <c r="S457" s="447"/>
      <c r="T457" s="447"/>
      <c r="U457" s="447" t="s">
        <v>658</v>
      </c>
      <c r="V457" s="24" t="s">
        <v>1031</v>
      </c>
    </row>
    <row r="458" ht="48" customHeight="1">
      <c r="A458" s="29">
        <v>45870</v>
      </c>
      <c r="B458" s="498" t="s">
        <v>239</v>
      </c>
      <c r="C458" s="498" t="s">
        <v>349</v>
      </c>
      <c r="D458" s="447" t="s">
        <v>333</v>
      </c>
      <c r="E458" s="102"/>
      <c r="F458" s="20">
        <v>45887</v>
      </c>
      <c r="G458" s="18" t="s">
        <v>373</v>
      </c>
      <c r="H458" s="447"/>
      <c r="I458" s="18"/>
      <c r="J458" s="447"/>
      <c r="K458" s="447"/>
      <c r="L458" s="18"/>
      <c r="M458" s="447"/>
      <c r="N458" s="447"/>
      <c r="O458" s="18"/>
      <c r="P458" s="447"/>
      <c r="Q458" s="18"/>
      <c r="R458" s="447"/>
      <c r="S458" s="447"/>
      <c r="T458" s="447"/>
      <c r="U458" s="447"/>
      <c r="V458" s="24" t="s">
        <v>1016</v>
      </c>
    </row>
    <row r="459" ht="30.75" customHeight="1">
      <c r="A459" s="29">
        <v>45870</v>
      </c>
      <c r="B459" s="578"/>
      <c r="C459" s="579"/>
      <c r="D459" s="447" t="s">
        <v>333</v>
      </c>
      <c r="E459" s="102"/>
      <c r="F459" s="20">
        <v>45887</v>
      </c>
      <c r="G459" s="18" t="s">
        <v>373</v>
      </c>
      <c r="H459" s="447"/>
      <c r="I459" s="18"/>
      <c r="J459" s="447"/>
      <c r="K459" s="447"/>
      <c r="L459" s="18"/>
      <c r="M459" s="447"/>
      <c r="N459" s="447"/>
      <c r="O459" s="18"/>
      <c r="P459" s="447"/>
      <c r="Q459" s="18"/>
      <c r="R459" s="447"/>
      <c r="S459" s="447"/>
      <c r="T459" s="447"/>
      <c r="U459" s="447"/>
      <c r="V459" s="24" t="s">
        <v>1012</v>
      </c>
    </row>
    <row r="460" ht="30.75" customHeight="1">
      <c r="A460" s="29">
        <v>45901</v>
      </c>
      <c r="B460" s="579"/>
      <c r="C460" s="439" t="s">
        <v>529</v>
      </c>
      <c r="D460" s="447" t="s">
        <v>297</v>
      </c>
      <c r="E460" s="102"/>
      <c r="F460" s="20" t="s">
        <v>1222</v>
      </c>
      <c r="G460" s="18" t="s">
        <v>345</v>
      </c>
      <c r="H460" s="447"/>
      <c r="I460" s="18"/>
      <c r="J460" s="447"/>
      <c r="K460" s="447"/>
      <c r="L460" s="18"/>
      <c r="M460" s="447"/>
      <c r="N460" s="447"/>
      <c r="O460" s="18"/>
      <c r="P460" s="447"/>
      <c r="Q460" s="18"/>
      <c r="R460" s="447"/>
      <c r="S460" s="447"/>
      <c r="T460" s="447" t="s">
        <v>1223</v>
      </c>
      <c r="U460" s="447" t="s">
        <v>540</v>
      </c>
      <c r="V460" s="24" t="s">
        <v>1083</v>
      </c>
      <c r="W460" s="83"/>
    </row>
    <row r="461" ht="42" customHeight="1">
      <c r="A461" s="17">
        <v>45717</v>
      </c>
      <c r="B461" s="459" t="s">
        <v>240</v>
      </c>
      <c r="C461" s="459" t="s">
        <v>401</v>
      </c>
      <c r="D461" s="447" t="s">
        <v>333</v>
      </c>
      <c r="E461" s="102"/>
      <c r="F461" s="20">
        <v>45737</v>
      </c>
      <c r="G461" s="21">
        <v>2025</v>
      </c>
      <c r="H461" s="447"/>
      <c r="I461" s="18"/>
      <c r="J461" s="447"/>
      <c r="K461" s="447"/>
      <c r="L461" s="18"/>
      <c r="M461" s="20"/>
      <c r="N461" s="447"/>
      <c r="O461" s="18"/>
      <c r="P461" s="447"/>
      <c r="Q461" s="18"/>
      <c r="R461" s="447"/>
      <c r="S461" s="447"/>
      <c r="T461" s="447"/>
      <c r="U461" s="447"/>
      <c r="V461" s="24" t="s">
        <v>393</v>
      </c>
    </row>
    <row r="462" ht="39" customHeight="1">
      <c r="A462" s="17">
        <v>45778</v>
      </c>
      <c r="B462" s="498"/>
      <c r="C462" s="498"/>
      <c r="D462" s="447" t="s">
        <v>333</v>
      </c>
      <c r="E462" s="102"/>
      <c r="F462" s="20">
        <v>45800</v>
      </c>
      <c r="G462" s="21">
        <v>2025</v>
      </c>
      <c r="H462" s="447"/>
      <c r="I462" s="18"/>
      <c r="J462" s="447"/>
      <c r="K462" s="447"/>
      <c r="L462" s="18"/>
      <c r="M462" s="20"/>
      <c r="N462" s="447"/>
      <c r="O462" s="18"/>
      <c r="P462" s="447"/>
      <c r="Q462" s="18"/>
      <c r="R462" s="447"/>
      <c r="S462" s="447"/>
      <c r="T462" s="447"/>
      <c r="U462" s="447"/>
      <c r="V462" s="24" t="s">
        <v>653</v>
      </c>
    </row>
    <row r="463" ht="39" customHeight="1">
      <c r="A463" s="17">
        <v>45809</v>
      </c>
      <c r="B463" s="498"/>
      <c r="C463" s="498"/>
      <c r="D463" s="447" t="s">
        <v>302</v>
      </c>
      <c r="E463" s="102">
        <v>1</v>
      </c>
      <c r="F463" s="20" t="s">
        <v>722</v>
      </c>
      <c r="G463" s="21">
        <v>2025</v>
      </c>
      <c r="H463" s="447"/>
      <c r="I463" s="18"/>
      <c r="J463" s="447"/>
      <c r="K463" s="447"/>
      <c r="L463" s="18"/>
      <c r="M463" s="20"/>
      <c r="N463" s="447"/>
      <c r="O463" s="18"/>
      <c r="P463" s="447"/>
      <c r="Q463" s="18"/>
      <c r="R463" s="447"/>
      <c r="S463" s="447"/>
      <c r="T463" s="447" t="s">
        <v>1032</v>
      </c>
      <c r="U463" s="447" t="s">
        <v>540</v>
      </c>
      <c r="V463" s="24" t="s">
        <v>660</v>
      </c>
    </row>
    <row r="464" ht="39" customHeight="1">
      <c r="A464" s="17">
        <v>45870</v>
      </c>
      <c r="B464" s="498"/>
      <c r="C464" s="498"/>
      <c r="D464" s="447" t="s">
        <v>333</v>
      </c>
      <c r="E464" s="102"/>
      <c r="F464" s="20">
        <v>45880</v>
      </c>
      <c r="G464" s="21" t="s">
        <v>373</v>
      </c>
      <c r="H464" s="447"/>
      <c r="I464" s="18"/>
      <c r="J464" s="447"/>
      <c r="K464" s="447"/>
      <c r="L464" s="18"/>
      <c r="M464" s="20"/>
      <c r="N464" s="447"/>
      <c r="O464" s="18"/>
      <c r="P464" s="447"/>
      <c r="Q464" s="18"/>
      <c r="R464" s="447"/>
      <c r="S464" s="447"/>
      <c r="T464" s="447"/>
      <c r="U464" s="447"/>
      <c r="V464" s="24" t="s">
        <v>1012</v>
      </c>
    </row>
    <row r="465" ht="39" customHeight="1">
      <c r="A465" s="17">
        <v>45901</v>
      </c>
      <c r="B465" s="485"/>
      <c r="C465" s="485"/>
      <c r="D465" s="447" t="s">
        <v>333</v>
      </c>
      <c r="E465" s="102"/>
      <c r="F465" s="20">
        <v>45930</v>
      </c>
      <c r="G465" s="21">
        <v>2025</v>
      </c>
      <c r="H465" s="447"/>
      <c r="I465" s="18"/>
      <c r="J465" s="447"/>
      <c r="K465" s="447"/>
      <c r="L465" s="18"/>
      <c r="M465" s="20"/>
      <c r="N465" s="447"/>
      <c r="O465" s="18"/>
      <c r="P465" s="447"/>
      <c r="Q465" s="18"/>
      <c r="R465" s="447"/>
      <c r="S465" s="447"/>
      <c r="T465" s="447"/>
      <c r="U465" s="447"/>
      <c r="V465" s="24" t="s">
        <v>1180</v>
      </c>
    </row>
    <row r="466" ht="63" customHeight="1">
      <c r="A466" s="29">
        <v>45748</v>
      </c>
      <c r="B466" s="433" t="s">
        <v>241</v>
      </c>
      <c r="C466" s="433" t="s">
        <v>725</v>
      </c>
      <c r="D466" s="447" t="s">
        <v>302</v>
      </c>
      <c r="E466" s="102">
        <v>1</v>
      </c>
      <c r="F466" s="20">
        <v>45772</v>
      </c>
      <c r="G466" s="18">
        <v>2025</v>
      </c>
      <c r="H466" s="447"/>
      <c r="I466" s="18"/>
      <c r="J466" s="20"/>
      <c r="K466" s="447" t="s">
        <v>907</v>
      </c>
      <c r="L466" s="18">
        <v>1</v>
      </c>
      <c r="M466" s="20" t="s">
        <v>336</v>
      </c>
      <c r="N466" s="100"/>
      <c r="O466" s="18"/>
      <c r="P466" s="100"/>
      <c r="Q466" s="18"/>
      <c r="R466" s="100"/>
      <c r="S466" s="100"/>
      <c r="T466" s="451"/>
      <c r="U466" s="447" t="s">
        <v>658</v>
      </c>
      <c r="V466" s="24"/>
    </row>
    <row r="467" ht="50.25" customHeight="1">
      <c r="A467" s="29">
        <v>45689</v>
      </c>
      <c r="B467" s="459" t="s">
        <v>242</v>
      </c>
      <c r="C467" s="459" t="s">
        <v>394</v>
      </c>
      <c r="D467" s="447" t="s">
        <v>333</v>
      </c>
      <c r="E467" s="102"/>
      <c r="F467" s="20">
        <v>45708</v>
      </c>
      <c r="G467" s="18" t="s">
        <v>373</v>
      </c>
      <c r="H467" s="447"/>
      <c r="I467" s="18"/>
      <c r="J467" s="20"/>
      <c r="K467" s="447"/>
      <c r="L467" s="18"/>
      <c r="M467" s="20"/>
      <c r="N467" s="100"/>
      <c r="O467" s="18"/>
      <c r="P467" s="100"/>
      <c r="Q467" s="18"/>
      <c r="R467" s="100"/>
      <c r="S467" s="100"/>
      <c r="T467" s="451"/>
      <c r="U467" s="447"/>
      <c r="V467" s="24" t="s">
        <v>353</v>
      </c>
    </row>
    <row r="468" ht="33.75" customHeight="1">
      <c r="A468" s="17">
        <v>45717</v>
      </c>
      <c r="B468" s="498"/>
      <c r="C468" s="498"/>
      <c r="D468" s="447" t="s">
        <v>333</v>
      </c>
      <c r="E468" s="102"/>
      <c r="F468" s="20">
        <v>45736</v>
      </c>
      <c r="G468" s="18" t="s">
        <v>378</v>
      </c>
      <c r="H468" s="447"/>
      <c r="I468" s="18"/>
      <c r="J468" s="447"/>
      <c r="K468" s="447"/>
      <c r="L468" s="18"/>
      <c r="M468" s="447"/>
      <c r="N468" s="100"/>
      <c r="O468" s="18"/>
      <c r="P468" s="100"/>
      <c r="Q468" s="18"/>
      <c r="R468" s="100"/>
      <c r="S468" s="100"/>
      <c r="T468" s="451"/>
      <c r="U468" s="447"/>
      <c r="V468" s="24" t="s">
        <v>393</v>
      </c>
    </row>
    <row r="469" ht="46.5" customHeight="1">
      <c r="A469" s="17">
        <v>45717</v>
      </c>
      <c r="B469" s="498"/>
      <c r="C469" s="498"/>
      <c r="D469" s="447" t="s">
        <v>333</v>
      </c>
      <c r="E469" s="102"/>
      <c r="F469" s="20">
        <v>45754</v>
      </c>
      <c r="G469" s="447" t="s">
        <v>373</v>
      </c>
      <c r="H469" s="447"/>
      <c r="I469" s="18"/>
      <c r="J469" s="447"/>
      <c r="K469" s="20"/>
      <c r="L469" s="18"/>
      <c r="M469" s="20"/>
      <c r="N469" s="100"/>
      <c r="O469" s="18"/>
      <c r="P469" s="100"/>
      <c r="Q469" s="18"/>
      <c r="R469" s="100"/>
      <c r="S469" s="100"/>
      <c r="T469" s="451"/>
      <c r="U469" s="447"/>
      <c r="V469" s="24" t="s">
        <v>387</v>
      </c>
    </row>
    <row r="470" ht="36" customHeight="1">
      <c r="A470" s="17">
        <v>45748</v>
      </c>
      <c r="B470" s="498"/>
      <c r="C470" s="487"/>
      <c r="D470" s="447" t="s">
        <v>302</v>
      </c>
      <c r="E470" s="102">
        <v>1</v>
      </c>
      <c r="F470" s="20">
        <v>45770</v>
      </c>
      <c r="G470" s="447">
        <v>2025</v>
      </c>
      <c r="H470" s="447"/>
      <c r="I470" s="18"/>
      <c r="J470" s="447"/>
      <c r="K470" s="20">
        <v>45770</v>
      </c>
      <c r="L470" s="18">
        <v>1</v>
      </c>
      <c r="M470" s="20">
        <v>45782</v>
      </c>
      <c r="N470" s="100"/>
      <c r="O470" s="18"/>
      <c r="P470" s="100"/>
      <c r="Q470" s="18"/>
      <c r="R470" s="100"/>
      <c r="S470" s="100"/>
      <c r="T470" s="451"/>
      <c r="U470" s="447" t="s">
        <v>866</v>
      </c>
      <c r="V470" s="24"/>
    </row>
    <row r="471" ht="38.25" customHeight="1">
      <c r="A471" s="17">
        <v>45809</v>
      </c>
      <c r="B471" s="498"/>
      <c r="C471" s="440" t="s">
        <v>369</v>
      </c>
      <c r="D471" s="447" t="s">
        <v>333</v>
      </c>
      <c r="E471" s="102"/>
      <c r="F471" s="20">
        <v>45833</v>
      </c>
      <c r="G471" s="447" t="s">
        <v>517</v>
      </c>
      <c r="H471" s="447"/>
      <c r="I471" s="18"/>
      <c r="J471" s="447"/>
      <c r="K471" s="20"/>
      <c r="L471" s="18"/>
      <c r="M471" s="20"/>
      <c r="N471" s="100"/>
      <c r="O471" s="18"/>
      <c r="P471" s="100"/>
      <c r="Q471" s="18"/>
      <c r="R471" s="100"/>
      <c r="S471" s="100"/>
      <c r="T471" s="451"/>
      <c r="U471" s="447"/>
      <c r="V471" s="24" t="s">
        <v>746</v>
      </c>
    </row>
    <row r="472" ht="46.5" customHeight="1">
      <c r="A472" s="17">
        <v>45809</v>
      </c>
      <c r="B472" s="498"/>
      <c r="C472" s="486" t="s">
        <v>394</v>
      </c>
      <c r="D472" s="447" t="s">
        <v>333</v>
      </c>
      <c r="E472" s="102"/>
      <c r="F472" s="20">
        <v>45824</v>
      </c>
      <c r="G472" s="447">
        <v>2025</v>
      </c>
      <c r="H472" s="447"/>
      <c r="I472" s="18"/>
      <c r="J472" s="447"/>
      <c r="K472" s="20"/>
      <c r="L472" s="18"/>
      <c r="M472" s="20"/>
      <c r="N472" s="100"/>
      <c r="O472" s="18"/>
      <c r="P472" s="100"/>
      <c r="Q472" s="18"/>
      <c r="R472" s="100"/>
      <c r="S472" s="100"/>
      <c r="T472" s="451"/>
      <c r="U472" s="447"/>
      <c r="V472" s="24" t="s">
        <v>374</v>
      </c>
    </row>
    <row r="473" ht="46.5" customHeight="1">
      <c r="A473" s="17">
        <v>45901</v>
      </c>
      <c r="B473" s="485"/>
      <c r="C473" s="485"/>
      <c r="D473" s="447" t="s">
        <v>333</v>
      </c>
      <c r="E473" s="102"/>
      <c r="F473" s="20" t="s">
        <v>1067</v>
      </c>
      <c r="G473" s="447" t="s">
        <v>345</v>
      </c>
      <c r="H473" s="447"/>
      <c r="I473" s="18"/>
      <c r="J473" s="447"/>
      <c r="K473" s="20"/>
      <c r="L473" s="18"/>
      <c r="M473" s="20"/>
      <c r="N473" s="100"/>
      <c r="O473" s="18"/>
      <c r="P473" s="100"/>
      <c r="Q473" s="18"/>
      <c r="R473" s="100"/>
      <c r="S473" s="100"/>
      <c r="T473" s="451"/>
      <c r="U473" s="447"/>
      <c r="V473" s="24" t="s">
        <v>1066</v>
      </c>
    </row>
    <row r="474" ht="29.25" customHeight="1">
      <c r="A474" s="17">
        <v>45658</v>
      </c>
      <c r="B474" s="459" t="s">
        <v>243</v>
      </c>
      <c r="C474" s="459" t="s">
        <v>351</v>
      </c>
      <c r="D474" s="447" t="s">
        <v>333</v>
      </c>
      <c r="E474" s="102"/>
      <c r="F474" s="20">
        <v>45670</v>
      </c>
      <c r="G474" s="447">
        <v>2024</v>
      </c>
      <c r="H474" s="447"/>
      <c r="I474" s="18"/>
      <c r="J474" s="447"/>
      <c r="K474" s="20"/>
      <c r="L474" s="18"/>
      <c r="M474" s="20"/>
      <c r="N474" s="100"/>
      <c r="O474" s="18"/>
      <c r="P474" s="100"/>
      <c r="Q474" s="18"/>
      <c r="R474" s="100"/>
      <c r="S474" s="100"/>
      <c r="T474" s="451"/>
      <c r="U474" s="447"/>
      <c r="V474" s="24" t="s">
        <v>359</v>
      </c>
    </row>
    <row r="475" ht="48" customHeight="1">
      <c r="A475" s="17">
        <v>45689</v>
      </c>
      <c r="B475" s="578"/>
      <c r="C475" s="578"/>
      <c r="D475" s="447" t="s">
        <v>333</v>
      </c>
      <c r="E475" s="102"/>
      <c r="F475" s="20">
        <v>45693</v>
      </c>
      <c r="G475" s="18" t="s">
        <v>345</v>
      </c>
      <c r="H475" s="100"/>
      <c r="I475" s="18"/>
      <c r="J475" s="100"/>
      <c r="K475" s="20"/>
      <c r="L475" s="18"/>
      <c r="M475" s="20"/>
      <c r="N475" s="100"/>
      <c r="O475" s="18"/>
      <c r="P475" s="100"/>
      <c r="Q475" s="18"/>
      <c r="R475" s="100"/>
      <c r="S475" s="100"/>
      <c r="T475" s="447"/>
      <c r="U475" s="447"/>
      <c r="V475" s="24" t="s">
        <v>348</v>
      </c>
    </row>
    <row r="476" ht="47.25" customHeight="1">
      <c r="A476" s="17">
        <v>45689</v>
      </c>
      <c r="B476" s="578"/>
      <c r="C476" s="578"/>
      <c r="D476" s="447" t="s">
        <v>333</v>
      </c>
      <c r="E476" s="102"/>
      <c r="F476" s="20">
        <v>45695</v>
      </c>
      <c r="G476" s="447">
        <v>2024</v>
      </c>
      <c r="H476" s="100"/>
      <c r="I476" s="18"/>
      <c r="J476" s="100"/>
      <c r="K476" s="447"/>
      <c r="L476" s="18"/>
      <c r="M476" s="447"/>
      <c r="N476" s="100"/>
      <c r="O476" s="18"/>
      <c r="P476" s="100"/>
      <c r="Q476" s="18"/>
      <c r="R476" s="100"/>
      <c r="S476" s="100"/>
      <c r="T476" s="447"/>
      <c r="U476" s="447"/>
      <c r="V476" s="24" t="s">
        <v>352</v>
      </c>
    </row>
    <row r="477" ht="32.25" customHeight="1">
      <c r="A477" s="17">
        <v>45689</v>
      </c>
      <c r="B477" s="578"/>
      <c r="C477" s="578"/>
      <c r="D477" s="447" t="s">
        <v>333</v>
      </c>
      <c r="E477" s="102"/>
      <c r="F477" s="20">
        <v>45705</v>
      </c>
      <c r="G477" s="447" t="s">
        <v>373</v>
      </c>
      <c r="H477" s="100"/>
      <c r="I477" s="18"/>
      <c r="J477" s="100"/>
      <c r="K477" s="447"/>
      <c r="L477" s="18"/>
      <c r="M477" s="447"/>
      <c r="N477" s="100"/>
      <c r="O477" s="18"/>
      <c r="P477" s="100"/>
      <c r="Q477" s="18"/>
      <c r="R477" s="100"/>
      <c r="S477" s="100"/>
      <c r="T477" s="447"/>
      <c r="U477" s="447"/>
      <c r="V477" s="24" t="s">
        <v>615</v>
      </c>
    </row>
    <row r="478" ht="48" customHeight="1">
      <c r="A478" s="17">
        <v>45689</v>
      </c>
      <c r="B478" s="498" t="s">
        <v>243</v>
      </c>
      <c r="C478" s="457" t="s">
        <v>351</v>
      </c>
      <c r="D478" s="447" t="s">
        <v>333</v>
      </c>
      <c r="E478" s="102"/>
      <c r="F478" s="20">
        <v>45701</v>
      </c>
      <c r="G478" s="447">
        <v>2024</v>
      </c>
      <c r="H478" s="100"/>
      <c r="I478" s="18"/>
      <c r="J478" s="100"/>
      <c r="K478" s="447"/>
      <c r="L478" s="18"/>
      <c r="M478" s="447"/>
      <c r="N478" s="100"/>
      <c r="O478" s="18"/>
      <c r="P478" s="100"/>
      <c r="Q478" s="18"/>
      <c r="R478" s="100"/>
      <c r="S478" s="100"/>
      <c r="T478" s="447"/>
      <c r="U478" s="447"/>
      <c r="V478" s="24" t="s">
        <v>334</v>
      </c>
    </row>
    <row r="479" ht="38.25" customHeight="1">
      <c r="A479" s="17">
        <v>45689</v>
      </c>
      <c r="B479" s="578"/>
      <c r="C479" s="440" t="s">
        <v>446</v>
      </c>
      <c r="D479" s="447" t="s">
        <v>297</v>
      </c>
      <c r="E479" s="102"/>
      <c r="F479" s="20" t="s">
        <v>550</v>
      </c>
      <c r="G479" s="447">
        <v>2024</v>
      </c>
      <c r="H479" s="100"/>
      <c r="I479" s="18"/>
      <c r="J479" s="100"/>
      <c r="K479" s="447"/>
      <c r="L479" s="18"/>
      <c r="M479" s="447"/>
      <c r="N479" s="100"/>
      <c r="O479" s="18"/>
      <c r="P479" s="100"/>
      <c r="Q479" s="18"/>
      <c r="R479" s="100"/>
      <c r="S479" s="100"/>
      <c r="T479" s="20" t="s">
        <v>561</v>
      </c>
      <c r="U479" s="447" t="s">
        <v>476</v>
      </c>
      <c r="V479" s="24"/>
    </row>
    <row r="480" ht="45.75" customHeight="1">
      <c r="A480" s="17">
        <v>45717</v>
      </c>
      <c r="B480" s="578"/>
      <c r="C480" s="486" t="s">
        <v>351</v>
      </c>
      <c r="D480" s="447" t="s">
        <v>333</v>
      </c>
      <c r="E480" s="102"/>
      <c r="F480" s="20">
        <v>45737</v>
      </c>
      <c r="G480" s="230">
        <v>2025</v>
      </c>
      <c r="H480" s="100"/>
      <c r="I480" s="18"/>
      <c r="J480" s="100"/>
      <c r="K480" s="447"/>
      <c r="L480" s="18"/>
      <c r="M480" s="447"/>
      <c r="N480" s="100"/>
      <c r="O480" s="18"/>
      <c r="P480" s="100"/>
      <c r="Q480" s="18"/>
      <c r="R480" s="100"/>
      <c r="S480" s="100"/>
      <c r="T480" s="447"/>
      <c r="U480" s="447"/>
      <c r="V480" s="24" t="s">
        <v>387</v>
      </c>
    </row>
    <row r="481" ht="24" customHeight="1">
      <c r="A481" s="17">
        <v>45717</v>
      </c>
      <c r="B481" s="578"/>
      <c r="C481" s="498"/>
      <c r="D481" s="447" t="s">
        <v>333</v>
      </c>
      <c r="E481" s="102"/>
      <c r="F481" s="20">
        <v>45736</v>
      </c>
      <c r="G481" s="230" t="s">
        <v>395</v>
      </c>
      <c r="H481" s="100"/>
      <c r="I481" s="18"/>
      <c r="J481" s="100"/>
      <c r="K481" s="447"/>
      <c r="L481" s="18"/>
      <c r="M481" s="447"/>
      <c r="N481" s="100"/>
      <c r="O481" s="18"/>
      <c r="P481" s="100"/>
      <c r="Q481" s="18"/>
      <c r="R481" s="100"/>
      <c r="S481" s="100"/>
      <c r="T481" s="447"/>
      <c r="U481" s="447"/>
      <c r="V481" s="24" t="s">
        <v>393</v>
      </c>
    </row>
    <row r="482" ht="45.75" customHeight="1">
      <c r="A482" s="17">
        <v>45717</v>
      </c>
      <c r="B482" s="578"/>
      <c r="C482" s="498"/>
      <c r="D482" s="447" t="s">
        <v>333</v>
      </c>
      <c r="E482" s="102"/>
      <c r="F482" s="20">
        <v>45818</v>
      </c>
      <c r="G482" s="230" t="s">
        <v>395</v>
      </c>
      <c r="H482" s="100"/>
      <c r="I482" s="18"/>
      <c r="J482" s="100"/>
      <c r="K482" s="447"/>
      <c r="L482" s="18"/>
      <c r="M482" s="447"/>
      <c r="N482" s="100"/>
      <c r="O482" s="18"/>
      <c r="P482" s="100"/>
      <c r="Q482" s="18"/>
      <c r="R482" s="100"/>
      <c r="S482" s="100"/>
      <c r="T482" s="447"/>
      <c r="U482" s="447"/>
      <c r="V482" s="24" t="s">
        <v>396</v>
      </c>
    </row>
    <row r="483" ht="33" customHeight="1">
      <c r="A483" s="17">
        <v>45717</v>
      </c>
      <c r="B483" s="578"/>
      <c r="C483" s="498"/>
      <c r="D483" s="447" t="s">
        <v>333</v>
      </c>
      <c r="E483" s="102"/>
      <c r="F483" s="20">
        <v>45737</v>
      </c>
      <c r="G483" s="230" t="s">
        <v>395</v>
      </c>
      <c r="H483" s="100"/>
      <c r="I483" s="18"/>
      <c r="J483" s="100"/>
      <c r="K483" s="447"/>
      <c r="L483" s="18"/>
      <c r="M483" s="447"/>
      <c r="N483" s="100"/>
      <c r="O483" s="18"/>
      <c r="P483" s="100"/>
      <c r="Q483" s="18"/>
      <c r="R483" s="100"/>
      <c r="S483" s="100"/>
      <c r="T483" s="447"/>
      <c r="U483" s="447"/>
      <c r="V483" s="24" t="s">
        <v>616</v>
      </c>
    </row>
    <row r="484" ht="48.75" customHeight="1">
      <c r="A484" s="17">
        <v>45748</v>
      </c>
      <c r="B484" s="578"/>
      <c r="C484" s="498"/>
      <c r="D484" s="447" t="s">
        <v>333</v>
      </c>
      <c r="E484" s="102"/>
      <c r="F484" s="20">
        <v>45784</v>
      </c>
      <c r="G484" s="230" t="s">
        <v>517</v>
      </c>
      <c r="H484" s="100"/>
      <c r="I484" s="18"/>
      <c r="J484" s="100"/>
      <c r="K484" s="447"/>
      <c r="L484" s="18"/>
      <c r="M484" s="447"/>
      <c r="N484" s="100"/>
      <c r="O484" s="18"/>
      <c r="P484" s="100"/>
      <c r="Q484" s="18"/>
      <c r="R484" s="100"/>
      <c r="S484" s="100"/>
      <c r="T484" s="447"/>
      <c r="U484" s="447"/>
      <c r="V484" s="24" t="s">
        <v>677</v>
      </c>
    </row>
    <row r="485" ht="48" customHeight="1">
      <c r="A485" s="17">
        <v>45809</v>
      </c>
      <c r="B485" s="578"/>
      <c r="C485" s="498"/>
      <c r="D485" s="447" t="s">
        <v>333</v>
      </c>
      <c r="E485" s="102"/>
      <c r="F485" s="20">
        <v>45839</v>
      </c>
      <c r="G485" s="230" t="s">
        <v>395</v>
      </c>
      <c r="H485" s="100"/>
      <c r="I485" s="18"/>
      <c r="J485" s="100"/>
      <c r="K485" s="447"/>
      <c r="L485" s="18"/>
      <c r="M485" s="447"/>
      <c r="N485" s="100"/>
      <c r="O485" s="18"/>
      <c r="P485" s="100"/>
      <c r="Q485" s="18"/>
      <c r="R485" s="100"/>
      <c r="S485" s="100"/>
      <c r="T485" s="447"/>
      <c r="U485" s="447"/>
      <c r="V485" s="24" t="s">
        <v>806</v>
      </c>
    </row>
    <row r="486" ht="51.75" customHeight="1">
      <c r="A486" s="17">
        <v>45870</v>
      </c>
      <c r="B486" s="579"/>
      <c r="C486" s="487"/>
      <c r="D486" s="447" t="s">
        <v>333</v>
      </c>
      <c r="E486" s="102"/>
      <c r="F486" s="20">
        <v>45880</v>
      </c>
      <c r="G486" s="230" t="s">
        <v>373</v>
      </c>
      <c r="H486" s="100"/>
      <c r="I486" s="18"/>
      <c r="J486" s="100"/>
      <c r="K486" s="447"/>
      <c r="L486" s="18"/>
      <c r="M486" s="447"/>
      <c r="N486" s="100"/>
      <c r="O486" s="18"/>
      <c r="P486" s="100"/>
      <c r="Q486" s="18"/>
      <c r="R486" s="100"/>
      <c r="S486" s="100"/>
      <c r="T486" s="447"/>
      <c r="U486" s="447"/>
      <c r="V486" s="24" t="s">
        <v>1012</v>
      </c>
    </row>
    <row r="487" ht="48" customHeight="1">
      <c r="A487" s="17">
        <v>45658</v>
      </c>
      <c r="B487" s="459" t="s">
        <v>244</v>
      </c>
      <c r="C487" s="486" t="s">
        <v>429</v>
      </c>
      <c r="D487" s="447" t="s">
        <v>302</v>
      </c>
      <c r="E487" s="102">
        <v>1</v>
      </c>
      <c r="F487" s="20">
        <v>45673</v>
      </c>
      <c r="G487" s="230" t="s">
        <v>303</v>
      </c>
      <c r="H487" s="100"/>
      <c r="I487" s="18"/>
      <c r="J487" s="100"/>
      <c r="K487" s="447" t="s">
        <v>449</v>
      </c>
      <c r="L487" s="18">
        <v>1</v>
      </c>
      <c r="M487" s="20">
        <v>45704</v>
      </c>
      <c r="N487" s="100"/>
      <c r="O487" s="18"/>
      <c r="P487" s="100"/>
      <c r="Q487" s="18"/>
      <c r="R487" s="100"/>
      <c r="S487" s="100"/>
      <c r="T487" s="447"/>
      <c r="U487" s="447" t="s">
        <v>450</v>
      </c>
      <c r="V487" s="24"/>
    </row>
    <row r="488" ht="52.5" customHeight="1">
      <c r="A488" s="17">
        <v>45689</v>
      </c>
      <c r="B488" s="460"/>
      <c r="C488" s="498"/>
      <c r="D488" s="447" t="s">
        <v>333</v>
      </c>
      <c r="E488" s="102"/>
      <c r="F488" s="20">
        <v>45693</v>
      </c>
      <c r="G488" s="230" t="s">
        <v>345</v>
      </c>
      <c r="H488" s="100"/>
      <c r="I488" s="18"/>
      <c r="J488" s="100"/>
      <c r="K488" s="447"/>
      <c r="L488" s="18"/>
      <c r="M488" s="20"/>
      <c r="N488" s="100"/>
      <c r="O488" s="18"/>
      <c r="P488" s="100"/>
      <c r="Q488" s="18"/>
      <c r="R488" s="100"/>
      <c r="S488" s="100"/>
      <c r="T488" s="447"/>
      <c r="U488" s="447"/>
      <c r="V488" s="24" t="s">
        <v>348</v>
      </c>
    </row>
    <row r="489" ht="49.5" customHeight="1">
      <c r="A489" s="17">
        <v>45717</v>
      </c>
      <c r="B489" s="498"/>
      <c r="C489" s="498"/>
      <c r="D489" s="440" t="s">
        <v>333</v>
      </c>
      <c r="E489" s="44"/>
      <c r="F489" s="27">
        <v>45739</v>
      </c>
      <c r="G489" s="447">
        <v>2025</v>
      </c>
      <c r="H489" s="447"/>
      <c r="I489" s="18"/>
      <c r="J489" s="447"/>
      <c r="K489" s="447"/>
      <c r="L489" s="18"/>
      <c r="M489" s="447"/>
      <c r="N489" s="447"/>
      <c r="O489" s="18"/>
      <c r="P489" s="447"/>
      <c r="Q489" s="18"/>
      <c r="R489" s="447"/>
      <c r="S489" s="447"/>
      <c r="T489" s="20"/>
      <c r="U489" s="447"/>
      <c r="V489" s="24" t="s">
        <v>387</v>
      </c>
    </row>
    <row r="490" ht="27.75" customHeight="1">
      <c r="A490" s="17">
        <v>45717</v>
      </c>
      <c r="B490" s="498"/>
      <c r="C490" s="498"/>
      <c r="D490" s="440" t="s">
        <v>333</v>
      </c>
      <c r="E490" s="44"/>
      <c r="F490" s="27">
        <v>45736</v>
      </c>
      <c r="G490" s="447">
        <v>2025</v>
      </c>
      <c r="H490" s="447"/>
      <c r="I490" s="18"/>
      <c r="J490" s="447"/>
      <c r="K490" s="447"/>
      <c r="L490" s="18"/>
      <c r="M490" s="447"/>
      <c r="N490" s="447"/>
      <c r="O490" s="18"/>
      <c r="P490" s="447"/>
      <c r="Q490" s="18"/>
      <c r="R490" s="447"/>
      <c r="S490" s="447"/>
      <c r="T490" s="20"/>
      <c r="U490" s="447"/>
      <c r="V490" s="24" t="s">
        <v>393</v>
      </c>
    </row>
    <row r="491" ht="47.25" customHeight="1">
      <c r="A491" s="17">
        <v>45748</v>
      </c>
      <c r="B491" s="498"/>
      <c r="C491" s="498"/>
      <c r="D491" s="440" t="s">
        <v>333</v>
      </c>
      <c r="E491" s="44"/>
      <c r="F491" s="27">
        <v>45775</v>
      </c>
      <c r="G491" s="447" t="s">
        <v>517</v>
      </c>
      <c r="H491" s="447"/>
      <c r="I491" s="18"/>
      <c r="J491" s="447"/>
      <c r="K491" s="447"/>
      <c r="L491" s="18"/>
      <c r="M491" s="447"/>
      <c r="N491" s="447"/>
      <c r="O491" s="18"/>
      <c r="P491" s="447"/>
      <c r="Q491" s="18"/>
      <c r="R491" s="447"/>
      <c r="S491" s="447"/>
      <c r="T491" s="20"/>
      <c r="U491" s="447"/>
      <c r="V491" s="24" t="s">
        <v>518</v>
      </c>
    </row>
    <row r="492" ht="47.25" customHeight="1">
      <c r="A492" s="17">
        <v>45870</v>
      </c>
      <c r="B492" s="484"/>
      <c r="C492" s="485"/>
      <c r="D492" s="440" t="s">
        <v>333</v>
      </c>
      <c r="E492" s="44"/>
      <c r="F492" s="27">
        <v>45887</v>
      </c>
      <c r="G492" s="447" t="s">
        <v>373</v>
      </c>
      <c r="H492" s="447"/>
      <c r="I492" s="18"/>
      <c r="J492" s="447"/>
      <c r="K492" s="447"/>
      <c r="L492" s="18"/>
      <c r="M492" s="447"/>
      <c r="N492" s="447"/>
      <c r="O492" s="18"/>
      <c r="P492" s="447"/>
      <c r="Q492" s="18"/>
      <c r="R492" s="447"/>
      <c r="S492" s="447"/>
      <c r="T492" s="20"/>
      <c r="U492" s="447"/>
      <c r="V492" s="24" t="s">
        <v>1012</v>
      </c>
    </row>
    <row r="493" ht="47.25" customHeight="1">
      <c r="A493" s="17">
        <v>45901</v>
      </c>
      <c r="B493" s="485"/>
      <c r="C493" s="430" t="s">
        <v>529</v>
      </c>
      <c r="D493" s="440" t="s">
        <v>297</v>
      </c>
      <c r="E493" s="44"/>
      <c r="F493" s="27">
        <v>45908</v>
      </c>
      <c r="G493" s="447">
        <v>2024</v>
      </c>
      <c r="H493" s="447"/>
      <c r="I493" s="18"/>
      <c r="J493" s="447"/>
      <c r="K493" s="447"/>
      <c r="L493" s="18"/>
      <c r="M493" s="447"/>
      <c r="N493" s="447"/>
      <c r="O493" s="18"/>
      <c r="P493" s="447"/>
      <c r="Q493" s="18"/>
      <c r="R493" s="447"/>
      <c r="S493" s="447"/>
      <c r="T493" s="20" t="s">
        <v>1183</v>
      </c>
      <c r="U493" s="447" t="s">
        <v>832</v>
      </c>
      <c r="V493" s="24" t="s">
        <v>1182</v>
      </c>
    </row>
    <row r="494" ht="43.5" customHeight="1">
      <c r="A494" s="17">
        <v>45717</v>
      </c>
      <c r="B494" s="459" t="s">
        <v>245</v>
      </c>
      <c r="C494" s="459" t="s">
        <v>519</v>
      </c>
      <c r="D494" s="20" t="s">
        <v>333</v>
      </c>
      <c r="E494" s="102"/>
      <c r="F494" s="20">
        <v>45751</v>
      </c>
      <c r="G494" s="447" t="s">
        <v>517</v>
      </c>
      <c r="H494" s="447"/>
      <c r="I494" s="18"/>
      <c r="J494" s="447"/>
      <c r="K494" s="447"/>
      <c r="L494" s="18"/>
      <c r="M494" s="20"/>
      <c r="N494" s="100"/>
      <c r="O494" s="18"/>
      <c r="P494" s="100"/>
      <c r="Q494" s="18"/>
      <c r="R494" s="100"/>
      <c r="S494" s="100"/>
      <c r="T494" s="447"/>
      <c r="U494" s="447"/>
      <c r="V494" s="24" t="s">
        <v>387</v>
      </c>
    </row>
    <row r="495" ht="53.25" customHeight="1">
      <c r="A495" s="17">
        <v>45778</v>
      </c>
      <c r="B495" s="578"/>
      <c r="C495" s="578"/>
      <c r="D495" s="20" t="s">
        <v>333</v>
      </c>
      <c r="E495" s="102"/>
      <c r="F495" s="20">
        <v>45800</v>
      </c>
      <c r="G495" s="447" t="s">
        <v>517</v>
      </c>
      <c r="H495" s="447"/>
      <c r="I495" s="18"/>
      <c r="J495" s="447"/>
      <c r="K495" s="447"/>
      <c r="L495" s="18"/>
      <c r="M495" s="20"/>
      <c r="N495" s="100"/>
      <c r="O495" s="18"/>
      <c r="P495" s="100"/>
      <c r="Q495" s="18"/>
      <c r="R495" s="100"/>
      <c r="S495" s="100"/>
      <c r="T495" s="447"/>
      <c r="U495" s="447"/>
      <c r="V495" s="24" t="s">
        <v>677</v>
      </c>
    </row>
    <row r="496" ht="28.5" customHeight="1">
      <c r="A496" s="17">
        <v>45809</v>
      </c>
      <c r="B496" s="578"/>
      <c r="C496" s="578"/>
      <c r="D496" s="20" t="s">
        <v>333</v>
      </c>
      <c r="E496" s="102"/>
      <c r="F496" s="20">
        <v>45839</v>
      </c>
      <c r="G496" s="447" t="s">
        <v>517</v>
      </c>
      <c r="H496" s="447"/>
      <c r="I496" s="18"/>
      <c r="J496" s="447"/>
      <c r="K496" s="447"/>
      <c r="L496" s="18"/>
      <c r="M496" s="20"/>
      <c r="N496" s="100"/>
      <c r="O496" s="18"/>
      <c r="P496" s="100"/>
      <c r="Q496" s="18"/>
      <c r="R496" s="100"/>
      <c r="S496" s="100"/>
      <c r="T496" s="447"/>
      <c r="U496" s="447"/>
      <c r="V496" s="24" t="s">
        <v>728</v>
      </c>
    </row>
    <row r="497" ht="48" customHeight="1">
      <c r="A497" s="17">
        <v>45870</v>
      </c>
      <c r="B497" s="498" t="s">
        <v>245</v>
      </c>
      <c r="C497" s="498" t="s">
        <v>519</v>
      </c>
      <c r="D497" s="20" t="s">
        <v>333</v>
      </c>
      <c r="E497" s="102"/>
      <c r="F497" s="20">
        <v>45887</v>
      </c>
      <c r="G497" s="447" t="s">
        <v>373</v>
      </c>
      <c r="H497" s="447"/>
      <c r="I497" s="18"/>
      <c r="J497" s="447"/>
      <c r="K497" s="447"/>
      <c r="L497" s="18"/>
      <c r="M497" s="20"/>
      <c r="N497" s="100"/>
      <c r="O497" s="18"/>
      <c r="P497" s="100"/>
      <c r="Q497" s="18"/>
      <c r="R497" s="100"/>
      <c r="S497" s="100"/>
      <c r="T497" s="447"/>
      <c r="U497" s="447"/>
      <c r="V497" s="24" t="s">
        <v>1012</v>
      </c>
    </row>
    <row r="498" ht="48" customHeight="1">
      <c r="A498" s="17">
        <v>45901</v>
      </c>
      <c r="B498" s="498"/>
      <c r="C498" s="579"/>
      <c r="D498" s="20" t="s">
        <v>333</v>
      </c>
      <c r="E498" s="102"/>
      <c r="F498" s="20">
        <v>45917</v>
      </c>
      <c r="G498" s="447" t="s">
        <v>373</v>
      </c>
      <c r="H498" s="447"/>
      <c r="I498" s="18"/>
      <c r="J498" s="447"/>
      <c r="K498" s="447"/>
      <c r="L498" s="18"/>
      <c r="M498" s="20"/>
      <c r="N498" s="100"/>
      <c r="O498" s="18"/>
      <c r="P498" s="100"/>
      <c r="Q498" s="18"/>
      <c r="R498" s="100"/>
      <c r="S498" s="100"/>
      <c r="T498" s="447"/>
      <c r="U498" s="447"/>
      <c r="V498" s="24" t="s">
        <v>1059</v>
      </c>
    </row>
    <row r="499" ht="32.25" customHeight="1">
      <c r="A499" s="17">
        <v>45901</v>
      </c>
      <c r="B499" s="487"/>
      <c r="C499" s="439" t="s">
        <v>446</v>
      </c>
      <c r="D499" s="20" t="s">
        <v>297</v>
      </c>
      <c r="E499" s="102"/>
      <c r="F499" s="20" t="s">
        <v>1226</v>
      </c>
      <c r="G499" s="447">
        <v>2024</v>
      </c>
      <c r="H499" s="447"/>
      <c r="I499" s="18"/>
      <c r="J499" s="447"/>
      <c r="K499" s="447"/>
      <c r="L499" s="18"/>
      <c r="M499" s="20"/>
      <c r="N499" s="100"/>
      <c r="O499" s="18"/>
      <c r="P499" s="100"/>
      <c r="Q499" s="18"/>
      <c r="R499" s="100"/>
      <c r="S499" s="100"/>
      <c r="T499" s="447" t="s">
        <v>1227</v>
      </c>
      <c r="U499" s="447" t="s">
        <v>476</v>
      </c>
      <c r="V499" s="24"/>
    </row>
    <row r="500" ht="48" customHeight="1">
      <c r="A500" s="17">
        <v>45689</v>
      </c>
      <c r="B500" s="459" t="s">
        <v>246</v>
      </c>
      <c r="C500" s="459" t="s">
        <v>355</v>
      </c>
      <c r="D500" s="20" t="s">
        <v>333</v>
      </c>
      <c r="E500" s="102"/>
      <c r="F500" s="20">
        <v>45701</v>
      </c>
      <c r="G500" s="447">
        <v>2024</v>
      </c>
      <c r="H500" s="447"/>
      <c r="I500" s="18"/>
      <c r="J500" s="447"/>
      <c r="K500" s="447"/>
      <c r="L500" s="18"/>
      <c r="M500" s="447"/>
      <c r="N500" s="100"/>
      <c r="O500" s="18"/>
      <c r="P500" s="100"/>
      <c r="Q500" s="18"/>
      <c r="R500" s="100"/>
      <c r="S500" s="100"/>
      <c r="T500" s="447"/>
      <c r="U500" s="447"/>
      <c r="V500" s="24" t="s">
        <v>334</v>
      </c>
    </row>
    <row r="501" ht="36.75" customHeight="1">
      <c r="A501" s="17">
        <v>45717</v>
      </c>
      <c r="B501" s="498"/>
      <c r="C501" s="498"/>
      <c r="D501" s="20" t="s">
        <v>333</v>
      </c>
      <c r="E501" s="102"/>
      <c r="F501" s="20">
        <v>45736</v>
      </c>
      <c r="G501" s="18">
        <v>2025</v>
      </c>
      <c r="H501" s="447"/>
      <c r="I501" s="18"/>
      <c r="J501" s="447"/>
      <c r="K501" s="447"/>
      <c r="L501" s="18"/>
      <c r="M501" s="447"/>
      <c r="N501" s="100"/>
      <c r="O501" s="18"/>
      <c r="P501" s="100"/>
      <c r="Q501" s="18"/>
      <c r="R501" s="100"/>
      <c r="S501" s="100"/>
      <c r="T501" s="447"/>
      <c r="U501" s="447"/>
      <c r="V501" s="24" t="s">
        <v>390</v>
      </c>
    </row>
    <row r="502" ht="36.75" customHeight="1">
      <c r="A502" s="17">
        <v>45748</v>
      </c>
      <c r="B502" s="498"/>
      <c r="C502" s="487"/>
      <c r="D502" s="20" t="s">
        <v>333</v>
      </c>
      <c r="E502" s="102"/>
      <c r="F502" s="20">
        <v>45754</v>
      </c>
      <c r="G502" s="18" t="s">
        <v>373</v>
      </c>
      <c r="H502" s="447"/>
      <c r="I502" s="18"/>
      <c r="J502" s="447"/>
      <c r="K502" s="447"/>
      <c r="L502" s="18"/>
      <c r="M502" s="447"/>
      <c r="N502" s="100"/>
      <c r="O502" s="18"/>
      <c r="P502" s="100"/>
      <c r="Q502" s="18"/>
      <c r="R502" s="100"/>
      <c r="S502" s="100"/>
      <c r="T502" s="447"/>
      <c r="U502" s="447"/>
      <c r="V502" s="24" t="s">
        <v>393</v>
      </c>
    </row>
    <row r="503" ht="26.25" customHeight="1">
      <c r="A503" s="17">
        <v>45748</v>
      </c>
      <c r="B503" s="498"/>
      <c r="C503" s="440" t="s">
        <v>275</v>
      </c>
      <c r="D503" s="20" t="s">
        <v>333</v>
      </c>
      <c r="E503" s="102"/>
      <c r="F503" s="20">
        <v>45769</v>
      </c>
      <c r="G503" s="18">
        <v>2024</v>
      </c>
      <c r="H503" s="447"/>
      <c r="I503" s="18"/>
      <c r="J503" s="447"/>
      <c r="K503" s="447"/>
      <c r="L503" s="18"/>
      <c r="M503" s="447"/>
      <c r="N503" s="100"/>
      <c r="O503" s="18"/>
      <c r="P503" s="100"/>
      <c r="Q503" s="18"/>
      <c r="R503" s="100"/>
      <c r="S503" s="100"/>
      <c r="T503" s="447"/>
      <c r="U503" s="447"/>
      <c r="V503" s="24" t="s">
        <v>325</v>
      </c>
    </row>
    <row r="504" ht="33.75" customHeight="1">
      <c r="A504" s="17">
        <v>45809</v>
      </c>
      <c r="B504" s="498"/>
      <c r="C504" s="486" t="s">
        <v>355</v>
      </c>
      <c r="D504" s="20" t="s">
        <v>333</v>
      </c>
      <c r="E504" s="102"/>
      <c r="F504" s="20">
        <v>45817</v>
      </c>
      <c r="G504" s="18">
        <v>2025</v>
      </c>
      <c r="H504" s="447"/>
      <c r="I504" s="18"/>
      <c r="J504" s="447"/>
      <c r="K504" s="447"/>
      <c r="L504" s="18"/>
      <c r="M504" s="447"/>
      <c r="N504" s="100"/>
      <c r="O504" s="18"/>
      <c r="P504" s="100"/>
      <c r="Q504" s="18"/>
      <c r="R504" s="100"/>
      <c r="S504" s="100"/>
      <c r="T504" s="447"/>
      <c r="U504" s="447"/>
      <c r="V504" s="24" t="s">
        <v>707</v>
      </c>
    </row>
    <row r="505" ht="33.75" customHeight="1">
      <c r="A505" s="17">
        <v>45809</v>
      </c>
      <c r="B505" s="498"/>
      <c r="C505" s="498"/>
      <c r="D505" s="20" t="s">
        <v>333</v>
      </c>
      <c r="E505" s="102"/>
      <c r="F505" s="20">
        <v>45823</v>
      </c>
      <c r="G505" s="18">
        <v>2025</v>
      </c>
      <c r="H505" s="447"/>
      <c r="I505" s="18"/>
      <c r="J505" s="447"/>
      <c r="K505" s="447"/>
      <c r="L505" s="18"/>
      <c r="M505" s="447"/>
      <c r="N505" s="100"/>
      <c r="O505" s="18"/>
      <c r="P505" s="100"/>
      <c r="Q505" s="18"/>
      <c r="R505" s="100"/>
      <c r="S505" s="100"/>
      <c r="T505" s="447"/>
      <c r="U505" s="447"/>
      <c r="V505" s="24" t="s">
        <v>711</v>
      </c>
    </row>
    <row r="506" ht="49.5" customHeight="1">
      <c r="A506" s="17">
        <v>45870</v>
      </c>
      <c r="B506" s="498"/>
      <c r="C506" s="498"/>
      <c r="D506" s="20" t="s">
        <v>333</v>
      </c>
      <c r="E506" s="102"/>
      <c r="F506" s="20">
        <v>45881</v>
      </c>
      <c r="G506" s="18" t="s">
        <v>373</v>
      </c>
      <c r="H506" s="447"/>
      <c r="I506" s="18"/>
      <c r="J506" s="447"/>
      <c r="K506" s="447"/>
      <c r="L506" s="18"/>
      <c r="M506" s="447"/>
      <c r="N506" s="100"/>
      <c r="O506" s="18"/>
      <c r="P506" s="100"/>
      <c r="Q506" s="18"/>
      <c r="R506" s="100"/>
      <c r="S506" s="100"/>
      <c r="T506" s="447"/>
      <c r="U506" s="447"/>
      <c r="V506" s="24" t="s">
        <v>1012</v>
      </c>
    </row>
    <row r="507" ht="33.75" customHeight="1">
      <c r="A507" s="17">
        <v>45870</v>
      </c>
      <c r="B507" s="498"/>
      <c r="C507" s="498"/>
      <c r="D507" s="20" t="s">
        <v>333</v>
      </c>
      <c r="E507" s="102"/>
      <c r="F507" s="20">
        <v>45889</v>
      </c>
      <c r="G507" s="18" t="s">
        <v>373</v>
      </c>
      <c r="H507" s="447"/>
      <c r="I507" s="18"/>
      <c r="J507" s="447"/>
      <c r="K507" s="447"/>
      <c r="L507" s="18"/>
      <c r="M507" s="447"/>
      <c r="N507" s="100"/>
      <c r="O507" s="18"/>
      <c r="P507" s="100"/>
      <c r="Q507" s="18"/>
      <c r="R507" s="100"/>
      <c r="S507" s="100"/>
      <c r="T507" s="447"/>
      <c r="U507" s="447"/>
      <c r="V507" s="24" t="s">
        <v>1016</v>
      </c>
    </row>
    <row r="508" ht="33.75" customHeight="1">
      <c r="A508" s="17">
        <v>45870</v>
      </c>
      <c r="B508" s="498"/>
      <c r="C508" s="498"/>
      <c r="D508" s="20" t="s">
        <v>333</v>
      </c>
      <c r="E508" s="102"/>
      <c r="F508" s="20">
        <v>45910</v>
      </c>
      <c r="G508" s="18">
        <v>2025</v>
      </c>
      <c r="H508" s="447"/>
      <c r="I508" s="18"/>
      <c r="J508" s="447"/>
      <c r="K508" s="447"/>
      <c r="L508" s="18"/>
      <c r="M508" s="447"/>
      <c r="N508" s="100"/>
      <c r="O508" s="18"/>
      <c r="P508" s="100"/>
      <c r="Q508" s="18"/>
      <c r="R508" s="100"/>
      <c r="S508" s="100"/>
      <c r="T508" s="447"/>
      <c r="U508" s="447"/>
      <c r="V508" s="24" t="s">
        <v>1096</v>
      </c>
    </row>
    <row r="509" ht="65.25" customHeight="1">
      <c r="A509" s="17">
        <v>45901</v>
      </c>
      <c r="B509" s="487"/>
      <c r="C509" s="487"/>
      <c r="D509" s="20" t="s">
        <v>333</v>
      </c>
      <c r="E509" s="102"/>
      <c r="F509" s="20">
        <v>45918</v>
      </c>
      <c r="G509" s="18">
        <v>2025</v>
      </c>
      <c r="H509" s="447"/>
      <c r="I509" s="18"/>
      <c r="J509" s="447"/>
      <c r="K509" s="447"/>
      <c r="L509" s="18"/>
      <c r="M509" s="447"/>
      <c r="N509" s="100"/>
      <c r="O509" s="18"/>
      <c r="P509" s="100"/>
      <c r="Q509" s="18"/>
      <c r="R509" s="100"/>
      <c r="S509" s="100"/>
      <c r="T509" s="447"/>
      <c r="U509" s="447"/>
      <c r="V509" s="24" t="s">
        <v>1066</v>
      </c>
    </row>
    <row r="510" ht="50.25" customHeight="1">
      <c r="A510" s="29">
        <v>45689</v>
      </c>
      <c r="B510" s="459" t="s">
        <v>247</v>
      </c>
      <c r="C510" s="459" t="s">
        <v>354</v>
      </c>
      <c r="D510" s="447" t="s">
        <v>333</v>
      </c>
      <c r="E510" s="102"/>
      <c r="F510" s="20">
        <v>45699</v>
      </c>
      <c r="G510" s="18">
        <v>2024</v>
      </c>
      <c r="H510" s="100"/>
      <c r="I510" s="18"/>
      <c r="J510" s="100"/>
      <c r="K510" s="447"/>
      <c r="L510" s="18"/>
      <c r="M510" s="447"/>
      <c r="N510" s="100"/>
      <c r="O510" s="18"/>
      <c r="P510" s="100"/>
      <c r="Q510" s="18"/>
      <c r="R510" s="100"/>
      <c r="S510" s="100"/>
      <c r="T510" s="447"/>
      <c r="U510" s="447"/>
      <c r="V510" s="24" t="s">
        <v>353</v>
      </c>
    </row>
    <row r="511" ht="32.25" customHeight="1">
      <c r="A511" s="29">
        <v>45689</v>
      </c>
      <c r="B511" s="578"/>
      <c r="C511" s="498"/>
      <c r="D511" s="447" t="s">
        <v>333</v>
      </c>
      <c r="E511" s="102"/>
      <c r="F511" s="20">
        <v>45712</v>
      </c>
      <c r="G511" s="18" t="s">
        <v>373</v>
      </c>
      <c r="H511" s="100"/>
      <c r="I511" s="18"/>
      <c r="J511" s="100"/>
      <c r="K511" s="447"/>
      <c r="L511" s="18"/>
      <c r="M511" s="447"/>
      <c r="N511" s="100"/>
      <c r="O511" s="18"/>
      <c r="P511" s="100"/>
      <c r="Q511" s="18"/>
      <c r="R511" s="100"/>
      <c r="S511" s="100"/>
      <c r="T511" s="447"/>
      <c r="U511" s="447"/>
      <c r="V511" s="24" t="s">
        <v>711</v>
      </c>
    </row>
    <row r="512" ht="44.25" customHeight="1">
      <c r="A512" s="29">
        <v>45717</v>
      </c>
      <c r="B512" s="578"/>
      <c r="C512" s="498"/>
      <c r="D512" s="447" t="s">
        <v>333</v>
      </c>
      <c r="E512" s="102"/>
      <c r="F512" s="20">
        <v>45737</v>
      </c>
      <c r="G512" s="18" t="s">
        <v>482</v>
      </c>
      <c r="H512" s="100"/>
      <c r="I512" s="18"/>
      <c r="J512" s="100"/>
      <c r="K512" s="20"/>
      <c r="L512" s="18"/>
      <c r="M512" s="20"/>
      <c r="N512" s="100"/>
      <c r="O512" s="18"/>
      <c r="P512" s="100"/>
      <c r="Q512" s="18"/>
      <c r="R512" s="100"/>
      <c r="S512" s="100"/>
      <c r="T512" s="447"/>
      <c r="U512" s="447"/>
      <c r="V512" s="24" t="s">
        <v>387</v>
      </c>
    </row>
    <row r="513" ht="25.5" customHeight="1">
      <c r="A513" s="29">
        <v>45717</v>
      </c>
      <c r="B513" s="578"/>
      <c r="C513" s="487"/>
      <c r="D513" s="447" t="s">
        <v>333</v>
      </c>
      <c r="E513" s="102"/>
      <c r="F513" s="20">
        <v>45736</v>
      </c>
      <c r="G513" s="18" t="s">
        <v>378</v>
      </c>
      <c r="H513" s="100"/>
      <c r="I513" s="18"/>
      <c r="J513" s="100"/>
      <c r="K513" s="20"/>
      <c r="L513" s="18"/>
      <c r="M513" s="20"/>
      <c r="N513" s="100"/>
      <c r="O513" s="18"/>
      <c r="P513" s="100"/>
      <c r="Q513" s="18"/>
      <c r="R513" s="100"/>
      <c r="S513" s="100"/>
      <c r="T513" s="447"/>
      <c r="U513" s="447"/>
      <c r="V513" s="24" t="s">
        <v>393</v>
      </c>
    </row>
    <row r="514" ht="46.5" customHeight="1">
      <c r="A514" s="29">
        <v>45717</v>
      </c>
      <c r="B514" s="578"/>
      <c r="C514" s="440" t="s">
        <v>529</v>
      </c>
      <c r="D514" s="447" t="s">
        <v>297</v>
      </c>
      <c r="E514" s="102"/>
      <c r="F514" s="20" t="s">
        <v>631</v>
      </c>
      <c r="G514" s="18" t="s">
        <v>345</v>
      </c>
      <c r="H514" s="100"/>
      <c r="I514" s="18"/>
      <c r="J514" s="100"/>
      <c r="K514" s="20"/>
      <c r="L514" s="18"/>
      <c r="M514" s="20"/>
      <c r="N514" s="100"/>
      <c r="O514" s="18"/>
      <c r="P514" s="100"/>
      <c r="Q514" s="18"/>
      <c r="R514" s="100"/>
      <c r="S514" s="100"/>
      <c r="T514" s="447" t="s">
        <v>632</v>
      </c>
      <c r="U514" s="447" t="s">
        <v>540</v>
      </c>
      <c r="V514" s="24" t="s">
        <v>633</v>
      </c>
    </row>
    <row r="515" ht="46.5" customHeight="1">
      <c r="A515" s="29">
        <v>45748</v>
      </c>
      <c r="B515" s="578"/>
      <c r="C515" s="486" t="s">
        <v>354</v>
      </c>
      <c r="D515" s="447" t="s">
        <v>333</v>
      </c>
      <c r="E515" s="102"/>
      <c r="F515" s="20">
        <v>45758</v>
      </c>
      <c r="G515" s="18" t="s">
        <v>517</v>
      </c>
      <c r="H515" s="100"/>
      <c r="I515" s="18"/>
      <c r="J515" s="100"/>
      <c r="K515" s="20"/>
      <c r="L515" s="18"/>
      <c r="M515" s="20"/>
      <c r="N515" s="100"/>
      <c r="O515" s="18"/>
      <c r="P515" s="100"/>
      <c r="Q515" s="18"/>
      <c r="R515" s="100"/>
      <c r="S515" s="100"/>
      <c r="T515" s="447"/>
      <c r="U515" s="447"/>
      <c r="V515" s="24" t="s">
        <v>518</v>
      </c>
    </row>
    <row r="516" ht="46.5" customHeight="1">
      <c r="A516" s="29">
        <v>45748</v>
      </c>
      <c r="B516" s="578"/>
      <c r="C516" s="578"/>
      <c r="D516" s="447" t="s">
        <v>333</v>
      </c>
      <c r="E516" s="102"/>
      <c r="F516" s="440" t="s">
        <v>957</v>
      </c>
      <c r="G516" s="440">
        <v>2023</v>
      </c>
      <c r="H516" s="100"/>
      <c r="I516" s="18"/>
      <c r="J516" s="100"/>
      <c r="K516" s="20"/>
      <c r="L516" s="18"/>
      <c r="M516" s="20"/>
      <c r="N516" s="100"/>
      <c r="O516" s="18"/>
      <c r="P516" s="100"/>
      <c r="Q516" s="18"/>
      <c r="R516" s="100"/>
      <c r="S516" s="100"/>
      <c r="T516" s="447"/>
      <c r="U516" s="440"/>
      <c r="V516" s="24" t="s">
        <v>961</v>
      </c>
    </row>
    <row r="517" ht="45.75" customHeight="1">
      <c r="A517" s="29">
        <v>45778</v>
      </c>
      <c r="B517" s="498" t="s">
        <v>247</v>
      </c>
      <c r="C517" s="498" t="s">
        <v>354</v>
      </c>
      <c r="D517" s="447" t="s">
        <v>333</v>
      </c>
      <c r="E517" s="102"/>
      <c r="F517" s="440" t="s">
        <v>958</v>
      </c>
      <c r="G517" s="440" t="s">
        <v>959</v>
      </c>
      <c r="H517" s="100"/>
      <c r="I517" s="18"/>
      <c r="J517" s="100"/>
      <c r="K517" s="20"/>
      <c r="L517" s="18"/>
      <c r="M517" s="20"/>
      <c r="N517" s="100"/>
      <c r="O517" s="18"/>
      <c r="P517" s="100"/>
      <c r="Q517" s="18"/>
      <c r="R517" s="100"/>
      <c r="S517" s="100"/>
      <c r="T517" s="447"/>
      <c r="U517" s="440"/>
      <c r="V517" s="24" t="s">
        <v>711</v>
      </c>
    </row>
    <row r="518" ht="52.5" customHeight="1">
      <c r="A518" s="29">
        <v>45809</v>
      </c>
      <c r="B518" s="498"/>
      <c r="C518" s="578"/>
      <c r="D518" s="447" t="s">
        <v>333</v>
      </c>
      <c r="E518" s="102"/>
      <c r="F518" s="440" t="s">
        <v>960</v>
      </c>
      <c r="G518" s="440">
        <v>2025</v>
      </c>
      <c r="H518" s="100"/>
      <c r="I518" s="18"/>
      <c r="J518" s="100"/>
      <c r="K518" s="20"/>
      <c r="L518" s="18"/>
      <c r="M518" s="20"/>
      <c r="N518" s="100"/>
      <c r="O518" s="18"/>
      <c r="P518" s="100"/>
      <c r="Q518" s="18"/>
      <c r="R518" s="100"/>
      <c r="S518" s="100"/>
      <c r="T518" s="447"/>
      <c r="U518" s="440"/>
      <c r="V518" s="24" t="s">
        <v>962</v>
      </c>
    </row>
    <row r="519" ht="47.25" customHeight="1">
      <c r="A519" s="29">
        <v>45870</v>
      </c>
      <c r="B519" s="498"/>
      <c r="C519" s="578"/>
      <c r="D519" s="447" t="s">
        <v>333</v>
      </c>
      <c r="E519" s="102"/>
      <c r="F519" s="27">
        <v>45874</v>
      </c>
      <c r="G519" s="440" t="s">
        <v>373</v>
      </c>
      <c r="H519" s="100"/>
      <c r="I519" s="18"/>
      <c r="J519" s="100"/>
      <c r="K519" s="20"/>
      <c r="L519" s="18"/>
      <c r="M519" s="20"/>
      <c r="N519" s="100"/>
      <c r="O519" s="18"/>
      <c r="P519" s="100"/>
      <c r="Q519" s="18"/>
      <c r="R519" s="100"/>
      <c r="S519" s="100"/>
      <c r="T519" s="447"/>
      <c r="U519" s="440"/>
      <c r="V519" s="24" t="s">
        <v>1012</v>
      </c>
    </row>
    <row r="520" ht="51.75" customHeight="1">
      <c r="A520" s="29">
        <v>45870</v>
      </c>
      <c r="B520" s="498"/>
      <c r="C520" s="579"/>
      <c r="D520" s="447" t="s">
        <v>333</v>
      </c>
      <c r="E520" s="102"/>
      <c r="F520" s="27">
        <v>45893</v>
      </c>
      <c r="G520" s="440">
        <v>2025</v>
      </c>
      <c r="H520" s="100"/>
      <c r="I520" s="18"/>
      <c r="J520" s="100"/>
      <c r="K520" s="20"/>
      <c r="L520" s="18"/>
      <c r="M520" s="20"/>
      <c r="N520" s="100"/>
      <c r="O520" s="18"/>
      <c r="P520" s="100"/>
      <c r="Q520" s="18"/>
      <c r="R520" s="100"/>
      <c r="S520" s="100"/>
      <c r="T520" s="447"/>
      <c r="U520" s="440"/>
      <c r="V520" s="24" t="s">
        <v>352</v>
      </c>
    </row>
    <row r="521" ht="39.75" customHeight="1">
      <c r="A521" s="29">
        <v>45870</v>
      </c>
      <c r="B521" s="487"/>
      <c r="C521" s="439" t="s">
        <v>529</v>
      </c>
      <c r="D521" s="447" t="s">
        <v>297</v>
      </c>
      <c r="E521" s="102"/>
      <c r="F521" s="440" t="s">
        <v>1252</v>
      </c>
      <c r="G521" s="440" t="s">
        <v>373</v>
      </c>
      <c r="H521" s="100"/>
      <c r="I521" s="18"/>
      <c r="J521" s="100"/>
      <c r="K521" s="20"/>
      <c r="L521" s="18"/>
      <c r="M521" s="20"/>
      <c r="N521" s="100"/>
      <c r="O521" s="18"/>
      <c r="P521" s="100"/>
      <c r="Q521" s="18"/>
      <c r="R521" s="100"/>
      <c r="S521" s="100"/>
      <c r="T521" s="447" t="s">
        <v>1253</v>
      </c>
      <c r="U521" s="440" t="s">
        <v>540</v>
      </c>
      <c r="V521" s="24" t="s">
        <v>643</v>
      </c>
    </row>
    <row r="522" ht="40.5" customHeight="1">
      <c r="A522" s="17">
        <v>45809</v>
      </c>
      <c r="B522" s="459" t="s">
        <v>270</v>
      </c>
      <c r="C522" s="433" t="s">
        <v>446</v>
      </c>
      <c r="D522" s="447" t="s">
        <v>297</v>
      </c>
      <c r="E522" s="102"/>
      <c r="F522" s="20" t="s">
        <v>751</v>
      </c>
      <c r="G522" s="18">
        <v>2024</v>
      </c>
      <c r="H522" s="447"/>
      <c r="I522" s="18"/>
      <c r="J522" s="447"/>
      <c r="K522" s="236"/>
      <c r="L522" s="236"/>
      <c r="M522" s="236"/>
      <c r="N522" s="447"/>
      <c r="O522" s="18"/>
      <c r="P522" s="447"/>
      <c r="Q522" s="18"/>
      <c r="R522" s="447"/>
      <c r="S522" s="447"/>
      <c r="T522" s="447" t="s">
        <v>1088</v>
      </c>
      <c r="U522" s="447" t="s">
        <v>476</v>
      </c>
      <c r="V522" s="24"/>
    </row>
    <row r="523" ht="42" customHeight="1">
      <c r="A523" s="17">
        <v>45901</v>
      </c>
      <c r="B523" s="487"/>
      <c r="C523" s="433" t="s">
        <v>529</v>
      </c>
      <c r="D523" s="447" t="s">
        <v>297</v>
      </c>
      <c r="E523" s="102"/>
      <c r="F523" s="20">
        <v>45911</v>
      </c>
      <c r="G523" s="18">
        <v>2024</v>
      </c>
      <c r="H523" s="447"/>
      <c r="I523" s="18"/>
      <c r="J523" s="447"/>
      <c r="K523" s="236"/>
      <c r="L523" s="236"/>
      <c r="M523" s="236"/>
      <c r="N523" s="447"/>
      <c r="O523" s="18"/>
      <c r="P523" s="447"/>
      <c r="Q523" s="18"/>
      <c r="R523" s="447"/>
      <c r="S523" s="447"/>
      <c r="T523" s="447"/>
      <c r="U523" s="447" t="s">
        <v>599</v>
      </c>
      <c r="V523" s="24" t="s">
        <v>1089</v>
      </c>
    </row>
    <row r="524" ht="39" customHeight="1">
      <c r="A524" s="17">
        <v>45689</v>
      </c>
      <c r="B524" s="459" t="s">
        <v>248</v>
      </c>
      <c r="C524" s="459" t="s">
        <v>356</v>
      </c>
      <c r="D524" s="447" t="s">
        <v>302</v>
      </c>
      <c r="E524" s="102">
        <v>1</v>
      </c>
      <c r="F524" s="20">
        <v>45692</v>
      </c>
      <c r="G524" s="447">
        <v>2024</v>
      </c>
      <c r="H524" s="447"/>
      <c r="I524" s="18"/>
      <c r="J524" s="447"/>
      <c r="K524" s="20">
        <v>45692</v>
      </c>
      <c r="L524" s="18">
        <v>1</v>
      </c>
      <c r="M524" s="447" t="s">
        <v>336</v>
      </c>
      <c r="N524" s="447"/>
      <c r="O524" s="18"/>
      <c r="P524" s="447"/>
      <c r="Q524" s="18"/>
      <c r="R524" s="447"/>
      <c r="S524" s="447"/>
      <c r="T524" s="447"/>
      <c r="U524" s="447" t="s">
        <v>337</v>
      </c>
      <c r="V524" s="24"/>
    </row>
    <row r="525" ht="36" customHeight="1">
      <c r="A525" s="370">
        <v>45748</v>
      </c>
      <c r="B525" s="498"/>
      <c r="C525" s="498"/>
      <c r="D525" s="433" t="s">
        <v>333</v>
      </c>
      <c r="E525" s="107"/>
      <c r="F525" s="445">
        <v>45754</v>
      </c>
      <c r="G525" s="433">
        <v>2025</v>
      </c>
      <c r="H525" s="433"/>
      <c r="I525" s="106"/>
      <c r="J525" s="433"/>
      <c r="K525" s="445"/>
      <c r="L525" s="106"/>
      <c r="M525" s="433"/>
      <c r="N525" s="433"/>
      <c r="O525" s="106"/>
      <c r="P525" s="433"/>
      <c r="Q525" s="106"/>
      <c r="R525" s="433"/>
      <c r="S525" s="433"/>
      <c r="T525" s="433"/>
      <c r="U525" s="433"/>
      <c r="V525" s="61" t="s">
        <v>678</v>
      </c>
    </row>
    <row r="526" ht="36" customHeight="1">
      <c r="A526" s="370">
        <v>45809</v>
      </c>
      <c r="B526" s="498"/>
      <c r="C526" s="498"/>
      <c r="D526" s="433" t="s">
        <v>333</v>
      </c>
      <c r="E526" s="107"/>
      <c r="F526" s="445">
        <v>45819</v>
      </c>
      <c r="G526" s="433">
        <v>2025</v>
      </c>
      <c r="H526" s="433"/>
      <c r="I526" s="106"/>
      <c r="J526" s="433"/>
      <c r="K526" s="445"/>
      <c r="L526" s="106"/>
      <c r="M526" s="433"/>
      <c r="N526" s="433"/>
      <c r="O526" s="106"/>
      <c r="P526" s="433"/>
      <c r="Q526" s="106"/>
      <c r="R526" s="433"/>
      <c r="S526" s="433"/>
      <c r="T526" s="433"/>
      <c r="U526" s="433"/>
      <c r="V526" s="61" t="s">
        <v>711</v>
      </c>
    </row>
    <row r="527" ht="52.5" customHeight="1">
      <c r="A527" s="370">
        <v>45870</v>
      </c>
      <c r="B527" s="487"/>
      <c r="C527" s="487"/>
      <c r="D527" s="433" t="s">
        <v>333</v>
      </c>
      <c r="E527" s="107"/>
      <c r="F527" s="445">
        <v>45883</v>
      </c>
      <c r="G527" s="433" t="s">
        <v>373</v>
      </c>
      <c r="H527" s="433"/>
      <c r="I527" s="106"/>
      <c r="J527" s="433"/>
      <c r="K527" s="445"/>
      <c r="L527" s="106"/>
      <c r="M527" s="433"/>
      <c r="N527" s="433"/>
      <c r="O527" s="106"/>
      <c r="P527" s="433"/>
      <c r="Q527" s="106"/>
      <c r="R527" s="433"/>
      <c r="S527" s="433"/>
      <c r="T527" s="433"/>
      <c r="U527" s="433"/>
      <c r="V527" s="61" t="s">
        <v>1012</v>
      </c>
    </row>
    <row r="528" ht="65.25" customHeight="1">
      <c r="A528" s="45"/>
      <c r="B528" s="46" t="s">
        <v>249</v>
      </c>
      <c r="C528" s="46"/>
      <c r="D528" s="46"/>
      <c r="E528" s="109"/>
      <c r="F528" s="46"/>
      <c r="G528" s="46"/>
      <c r="H528" s="46"/>
      <c r="I528" s="108"/>
      <c r="J528" s="47"/>
      <c r="K528" s="46"/>
      <c r="L528" s="108"/>
      <c r="M528" s="47"/>
      <c r="N528" s="46"/>
      <c r="O528" s="108"/>
      <c r="P528" s="46"/>
      <c r="Q528" s="108"/>
      <c r="R528" s="46"/>
      <c r="S528" s="46"/>
      <c r="T528" s="46"/>
      <c r="U528" s="46"/>
      <c r="V528" s="48"/>
    </row>
    <row r="530" s="270" customFormat="1" ht="25.5" hidden="1" customHeight="1">
      <c r="A530" s="268"/>
      <c r="B530" s="400" t="s">
        <v>277</v>
      </c>
      <c r="C530" s="400"/>
      <c r="D530" s="268"/>
      <c r="E530" s="268">
        <f>SUM(E7:E528)</f>
        <v>50</v>
      </c>
      <c r="F530" s="268"/>
      <c r="G530" s="268"/>
      <c r="H530" s="268"/>
      <c r="I530" s="268">
        <f>SUM(I7:I528)</f>
        <v>2</v>
      </c>
      <c r="J530" s="268"/>
      <c r="K530" s="268"/>
      <c r="L530" s="268">
        <f>SUM(L7:L528)</f>
        <v>35</v>
      </c>
      <c r="M530" s="268"/>
      <c r="N530" s="268"/>
      <c r="O530" s="268">
        <f>SUM(O7:O528)</f>
        <v>2</v>
      </c>
      <c r="P530" s="268"/>
      <c r="Q530" s="268">
        <f>SUM(Q7:Q528)</f>
        <v>0</v>
      </c>
      <c r="R530" s="268"/>
      <c r="S530" s="268"/>
      <c r="T530" s="268"/>
      <c r="U530" s="268"/>
      <c r="V530" s="269"/>
    </row>
    <row r="534">
      <c r="E534" s="248">
        <f>SUM(E7:E528)</f>
        <v>50</v>
      </c>
    </row>
  </sheetData>
  <mergeCells count="185">
    <mergeCell ref="C474:C477"/>
    <mergeCell ref="B474:B477"/>
    <mergeCell ref="B478:B486"/>
    <mergeCell ref="B494:B496"/>
    <mergeCell ref="B497:B499"/>
    <mergeCell ref="C494:C496"/>
    <mergeCell ref="C497:C498"/>
    <mergeCell ref="B510:B516"/>
    <mergeCell ref="B517:B521"/>
    <mergeCell ref="C517:C520"/>
    <mergeCell ref="C515:C516"/>
    <mergeCell ref="B382:B386"/>
    <mergeCell ref="B406:B432"/>
    <mergeCell ref="C431:C432"/>
    <mergeCell ref="C433:C435"/>
    <mergeCell ref="B433:B449"/>
    <mergeCell ref="B450:B457"/>
    <mergeCell ref="B458:B460"/>
    <mergeCell ref="C453:C457"/>
    <mergeCell ref="C458:C459"/>
    <mergeCell ref="B283:B297"/>
    <mergeCell ref="B298:B306"/>
    <mergeCell ref="B332:B337"/>
    <mergeCell ref="C336:C337"/>
    <mergeCell ref="C338:C340"/>
    <mergeCell ref="B338:B359"/>
    <mergeCell ref="C351:C359"/>
    <mergeCell ref="C360:C362"/>
    <mergeCell ref="B360:B381"/>
    <mergeCell ref="C208:C210"/>
    <mergeCell ref="C211:C217"/>
    <mergeCell ref="B211:B224"/>
    <mergeCell ref="B225:B234"/>
    <mergeCell ref="B235:B237"/>
    <mergeCell ref="B263:B275"/>
    <mergeCell ref="C274:C275"/>
    <mergeCell ref="C276:C278"/>
    <mergeCell ref="B276:B282"/>
    <mergeCell ref="C155:C156"/>
    <mergeCell ref="C238:C239"/>
    <mergeCell ref="C188:C189"/>
    <mergeCell ref="C225:C227"/>
    <mergeCell ref="B205:B207"/>
    <mergeCell ref="B238:B241"/>
    <mergeCell ref="B7:B25"/>
    <mergeCell ref="B26:B36"/>
    <mergeCell ref="B37:B44"/>
    <mergeCell ref="C43:C44"/>
    <mergeCell ref="C45:C48"/>
    <mergeCell ref="B45:B66"/>
    <mergeCell ref="C65:C66"/>
    <mergeCell ref="C67:C68"/>
    <mergeCell ref="B67:B69"/>
    <mergeCell ref="B82:B86"/>
    <mergeCell ref="B87:B92"/>
    <mergeCell ref="B120:B125"/>
    <mergeCell ref="B126:B139"/>
    <mergeCell ref="B143:B147"/>
    <mergeCell ref="B148:B154"/>
    <mergeCell ref="B184:B189"/>
    <mergeCell ref="B190:B196"/>
    <mergeCell ref="B208:B210"/>
    <mergeCell ref="C396:C400"/>
    <mergeCell ref="B390:B405"/>
    <mergeCell ref="C256:C258"/>
    <mergeCell ref="C390:C392"/>
    <mergeCell ref="C342:C343"/>
    <mergeCell ref="C73:C77"/>
    <mergeCell ref="C79:C80"/>
    <mergeCell ref="B70:B81"/>
    <mergeCell ref="B106:B111"/>
    <mergeCell ref="C317:C322"/>
    <mergeCell ref="B316:B322"/>
    <mergeCell ref="C364:C368"/>
    <mergeCell ref="C382:C383"/>
    <mergeCell ref="C384:C386"/>
    <mergeCell ref="C283:C292"/>
    <mergeCell ref="B307:B310"/>
    <mergeCell ref="C115:C116"/>
    <mergeCell ref="C157:C160"/>
    <mergeCell ref="C90:C91"/>
    <mergeCell ref="B170:B176"/>
    <mergeCell ref="C174:C176"/>
    <mergeCell ref="B161:B169"/>
    <mergeCell ref="C263:C268"/>
    <mergeCell ref="C271:C273"/>
    <mergeCell ref="B112:B118"/>
    <mergeCell ref="C429:C430"/>
    <mergeCell ref="B178:B181"/>
    <mergeCell ref="B311:B315"/>
    <mergeCell ref="C113:C114"/>
    <mergeCell ref="B182:B183"/>
    <mergeCell ref="C182:C183"/>
    <mergeCell ref="C171:C172"/>
    <mergeCell ref="C304:C306"/>
    <mergeCell ref="C152:C154"/>
    <mergeCell ref="C194:C195"/>
    <mergeCell ref="C178:C180"/>
    <mergeCell ref="C333:C334"/>
    <mergeCell ref="C298:C303"/>
    <mergeCell ref="C236:C237"/>
    <mergeCell ref="B254:B262"/>
    <mergeCell ref="C260:C261"/>
    <mergeCell ref="B387:B389"/>
    <mergeCell ref="C388:C389"/>
    <mergeCell ref="C279:C280"/>
    <mergeCell ref="C450:C451"/>
    <mergeCell ref="C445:C449"/>
    <mergeCell ref="B461:B465"/>
    <mergeCell ref="C461:C465"/>
    <mergeCell ref="C313:C314"/>
    <mergeCell ref="C437:C438"/>
    <mergeCell ref="C440:C443"/>
    <mergeCell ref="C403:C405"/>
    <mergeCell ref="B247:B253"/>
    <mergeCell ref="C248:C253"/>
    <mergeCell ref="C373:C381"/>
    <mergeCell ref="C370:C372"/>
    <mergeCell ref="C422:C428"/>
    <mergeCell ref="U1:V1"/>
    <mergeCell ref="A6:V6"/>
    <mergeCell ref="V4:V5"/>
    <mergeCell ref="U4:U5"/>
    <mergeCell ref="A2:V2"/>
    <mergeCell ref="H4:J4"/>
    <mergeCell ref="K4:M4"/>
    <mergeCell ref="H3:V3"/>
    <mergeCell ref="B3:B5"/>
    <mergeCell ref="C3:C5"/>
    <mergeCell ref="D3:D5"/>
    <mergeCell ref="F3:F5"/>
    <mergeCell ref="A3:A5"/>
    <mergeCell ref="N4:S4"/>
    <mergeCell ref="E4:E5"/>
    <mergeCell ref="G3:G5"/>
    <mergeCell ref="C33:C36"/>
    <mergeCell ref="B101:B105"/>
    <mergeCell ref="C108:C109"/>
    <mergeCell ref="C143:C147"/>
    <mergeCell ref="C106:C107"/>
    <mergeCell ref="C88:C89"/>
    <mergeCell ref="C126:C127"/>
    <mergeCell ref="B140:B142"/>
    <mergeCell ref="C141:C142"/>
    <mergeCell ref="C38:C40"/>
    <mergeCell ref="C8:C9"/>
    <mergeCell ref="C13:C14"/>
    <mergeCell ref="C71:C72"/>
    <mergeCell ref="C124:C125"/>
    <mergeCell ref="C57:C63"/>
    <mergeCell ref="C50:C55"/>
    <mergeCell ref="C281:C282"/>
    <mergeCell ref="B467:B473"/>
    <mergeCell ref="C472:C473"/>
    <mergeCell ref="C128:C129"/>
    <mergeCell ref="C130:C135"/>
    <mergeCell ref="B93:B100"/>
    <mergeCell ref="C120:C123"/>
    <mergeCell ref="C229:C230"/>
    <mergeCell ref="C184:C185"/>
    <mergeCell ref="C232:C233"/>
    <mergeCell ref="C166:C167"/>
    <mergeCell ref="B155:B160"/>
    <mergeCell ref="B197:B203"/>
    <mergeCell ref="C202:C203"/>
    <mergeCell ref="C219:C222"/>
    <mergeCell ref="B524:B527"/>
    <mergeCell ref="C524:C527"/>
    <mergeCell ref="B242:B246"/>
    <mergeCell ref="C294:C295"/>
    <mergeCell ref="C467:C470"/>
    <mergeCell ref="C414:C420"/>
    <mergeCell ref="C325:C326"/>
    <mergeCell ref="C408:C410"/>
    <mergeCell ref="C500:C502"/>
    <mergeCell ref="C480:C486"/>
    <mergeCell ref="B487:B493"/>
    <mergeCell ref="C487:C492"/>
    <mergeCell ref="C309:C310"/>
    <mergeCell ref="B323:B331"/>
    <mergeCell ref="B522:B523"/>
    <mergeCell ref="B500:B509"/>
    <mergeCell ref="C504:C509"/>
    <mergeCell ref="C510:C513"/>
    <mergeCell ref="C244:C245"/>
  </mergeCells>
  <pageMargins left="0.15748031496062992" right="0.15748031496062992" top="0.59055118110236238" bottom="0.39370078740157477" header="0.31496062992125984" footer="0.31496062992125984"/>
  <pageSetup paperSize="9" scale="56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2"/>
  </sheetPr>
  <sheetViews>
    <sheetView view="pageBreakPreview" zoomScale="75" zoomScaleSheetLayoutView="75" workbookViewId="0">
      <pane ySplit="5" topLeftCell="A6" activePane="bottomLeft" state="frozen"/>
      <selection pane="bottomLeft" activeCell="V24" sqref="V24"/>
    </sheetView>
  </sheetViews>
  <sheetFormatPr defaultRowHeight="17.25"/>
  <cols>
    <col customWidth="1" min="1" max="1" style="272" width="6.85546875"/>
    <col customWidth="1" min="2" max="2" style="272" width="58.42578125"/>
    <col customWidth="1" min="3" max="3" style="272" width="7.28515625"/>
    <col customWidth="1" min="4" max="4" style="272" width="6.140625"/>
    <col customWidth="1" min="5" max="5" style="272" width="9.28515625"/>
    <col customWidth="1" min="6" max="6" style="272" width="5.85546875"/>
    <col customWidth="1" min="7" max="7" style="272" width="11.28515625"/>
    <col customWidth="1" min="8" max="8" style="272" width="7.140625"/>
    <col customWidth="1" min="9" max="9" style="272" width="8.5703125"/>
    <col customWidth="1" min="10" max="10" style="272" width="5.7109375"/>
    <col customWidth="1" min="11" max="11" style="272" width="8.140625"/>
    <col customWidth="1" min="12" max="12" style="272" width="5.7109375"/>
    <col customWidth="1" min="13" max="13" style="273" width="6.5703125"/>
    <col customWidth="1" min="14" max="14" style="272" width="7"/>
    <col customWidth="1" min="15" max="15" style="272" width="6.7109375"/>
    <col customWidth="1" min="16" max="16" style="272" width="7.140625"/>
    <col min="17" max="16384" style="272" width="9.140625"/>
  </cols>
  <sheetData>
    <row r="1" ht="20.25">
      <c r="P1" s="165" t="s">
        <v>96</v>
      </c>
    </row>
    <row r="2" ht="23.25">
      <c r="A2" s="551" t="s">
        <v>24</v>
      </c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2"/>
    </row>
    <row r="3" ht="18"/>
    <row r="4" ht="39" customHeight="1">
      <c r="A4" s="543" t="s">
        <v>19</v>
      </c>
      <c r="B4" s="545" t="s">
        <v>100</v>
      </c>
      <c r="C4" s="547" t="s">
        <v>255</v>
      </c>
      <c r="D4" s="548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  <c r="P4" s="550"/>
    </row>
    <row r="5" ht="212.25" customHeight="1">
      <c r="A5" s="544"/>
      <c r="B5" s="546"/>
      <c r="C5" s="274" t="s">
        <v>20</v>
      </c>
      <c r="D5" s="275" t="s">
        <v>5</v>
      </c>
      <c r="E5" s="275" t="s">
        <v>21</v>
      </c>
      <c r="F5" s="275" t="s">
        <v>5</v>
      </c>
      <c r="G5" s="275" t="s">
        <v>22</v>
      </c>
      <c r="H5" s="275" t="s">
        <v>5</v>
      </c>
      <c r="I5" s="275" t="s">
        <v>6</v>
      </c>
      <c r="J5" s="275" t="s">
        <v>5</v>
      </c>
      <c r="K5" s="276" t="s">
        <v>25</v>
      </c>
      <c r="L5" s="275" t="s">
        <v>5</v>
      </c>
      <c r="M5" s="276" t="s">
        <v>122</v>
      </c>
      <c r="N5" s="277" t="s">
        <v>5</v>
      </c>
      <c r="O5" s="278" t="s">
        <v>23</v>
      </c>
      <c r="P5" s="279" t="s">
        <v>5</v>
      </c>
    </row>
    <row r="6" ht="141.75" customHeight="1">
      <c r="A6" s="280">
        <v>1</v>
      </c>
      <c r="B6" s="281" t="s">
        <v>645</v>
      </c>
      <c r="C6" s="282">
        <f>D6+5+1+3</f>
        <v>11</v>
      </c>
      <c r="D6" s="282">
        <f>1+1</f>
        <v>2</v>
      </c>
      <c r="E6" s="282">
        <f>F6+2+2</f>
        <v>8</v>
      </c>
      <c r="F6" s="282">
        <f>3+1</f>
        <v>4</v>
      </c>
      <c r="G6" s="282">
        <f>H6+4+1</f>
        <v>5</v>
      </c>
      <c r="H6" s="282">
        <v>0</v>
      </c>
      <c r="I6" s="282">
        <f t="shared" ref="I6:M6" si="0">J6</f>
        <v>2</v>
      </c>
      <c r="J6" s="282">
        <v>2</v>
      </c>
      <c r="K6" s="282">
        <f>L6+1+1</f>
        <v>3</v>
      </c>
      <c r="L6" s="282">
        <v>1</v>
      </c>
      <c r="M6" s="282">
        <f t="shared" si="0"/>
        <v>0</v>
      </c>
      <c r="N6" s="282">
        <v>0</v>
      </c>
      <c r="O6" s="283">
        <f>C6+E6+G6+I6+K6+M6</f>
        <v>29</v>
      </c>
      <c r="P6" s="284">
        <f>N6+L6+J6+H6+F6+D6</f>
        <v>9</v>
      </c>
    </row>
    <row r="7" ht="54" customHeight="1">
      <c r="A7" s="285">
        <v>2</v>
      </c>
      <c r="B7" s="286" t="s">
        <v>260</v>
      </c>
      <c r="C7" s="287">
        <f t="shared" ref="C7:C19" si="1">D7</f>
        <v>11</v>
      </c>
      <c r="D7" s="287">
        <f>3+6+1+1</f>
        <v>11</v>
      </c>
      <c r="E7" s="287">
        <f t="shared" ref="E7" si="2">F7</f>
        <v>4</v>
      </c>
      <c r="F7" s="287">
        <v>4</v>
      </c>
      <c r="G7" s="287">
        <f t="shared" ref="G7" si="3">H7</f>
        <v>9</v>
      </c>
      <c r="H7" s="287">
        <f>8+1</f>
        <v>9</v>
      </c>
      <c r="I7" s="287">
        <f t="shared" ref="I7" si="4">J7</f>
        <v>8</v>
      </c>
      <c r="J7" s="287">
        <f>6+2</f>
        <v>8</v>
      </c>
      <c r="K7" s="287">
        <f t="shared" ref="K7" si="5">L7</f>
        <v>29</v>
      </c>
      <c r="L7" s="287">
        <f>12+9+6+2</f>
        <v>29</v>
      </c>
      <c r="M7" s="287">
        <f t="shared" ref="M7" si="6">N7</f>
        <v>50</v>
      </c>
      <c r="N7" s="288">
        <f>14+32+4</f>
        <v>50</v>
      </c>
      <c r="O7" s="289">
        <f>C7+E7+G7+I7+K7+M7</f>
        <v>111</v>
      </c>
      <c r="P7" s="290">
        <f t="shared" ref="P7:P17" si="7">N7+L7+J7+H7+F7+D7</f>
        <v>111</v>
      </c>
    </row>
    <row r="8" ht="54.75" customHeight="1">
      <c r="A8" s="291">
        <v>3</v>
      </c>
      <c r="B8" s="286" t="s">
        <v>121</v>
      </c>
      <c r="C8" s="292">
        <f>D8+2+1+3</f>
        <v>6</v>
      </c>
      <c r="D8" s="292">
        <v>0</v>
      </c>
      <c r="E8" s="292">
        <f>F8+2+1+2</f>
        <v>7</v>
      </c>
      <c r="F8" s="292">
        <f>1+1</f>
        <v>2</v>
      </c>
      <c r="G8" s="292">
        <f>H8+2+3</f>
        <v>7</v>
      </c>
      <c r="H8" s="292">
        <f>2</f>
        <v>2</v>
      </c>
      <c r="I8" s="292">
        <f t="shared" ref="I8" si="8">J8</f>
        <v>0</v>
      </c>
      <c r="J8" s="292">
        <v>0</v>
      </c>
      <c r="K8" s="292">
        <f>L8+2+1+1</f>
        <v>5</v>
      </c>
      <c r="L8" s="292">
        <v>1</v>
      </c>
      <c r="M8" s="292">
        <f t="shared" ref="M8" si="9">N8</f>
        <v>0</v>
      </c>
      <c r="N8" s="292">
        <v>0</v>
      </c>
      <c r="O8" s="289">
        <f t="shared" ref="O8:O17" si="10">C8+E8+G8+I8+K8+M8</f>
        <v>25</v>
      </c>
      <c r="P8" s="290">
        <f t="shared" si="7"/>
        <v>5</v>
      </c>
    </row>
    <row r="9" ht="69" customHeight="1">
      <c r="A9" s="285">
        <v>4</v>
      </c>
      <c r="B9" s="293" t="s">
        <v>115</v>
      </c>
      <c r="C9" s="287">
        <f t="shared" si="1"/>
        <v>0</v>
      </c>
      <c r="D9" s="287">
        <v>0</v>
      </c>
      <c r="E9" s="287">
        <f t="shared" ref="E9" si="11">F9</f>
        <v>0</v>
      </c>
      <c r="F9" s="287">
        <v>0</v>
      </c>
      <c r="G9" s="287">
        <f t="shared" ref="G9" si="12">H9</f>
        <v>0</v>
      </c>
      <c r="H9" s="287">
        <v>0</v>
      </c>
      <c r="I9" s="287">
        <f t="shared" ref="I9" si="13">J9</f>
        <v>0</v>
      </c>
      <c r="J9" s="287">
        <v>0</v>
      </c>
      <c r="K9" s="287">
        <f t="shared" ref="K9" si="14">L9</f>
        <v>0</v>
      </c>
      <c r="L9" s="287">
        <v>0</v>
      </c>
      <c r="M9" s="287">
        <f>N9+3</f>
        <v>3</v>
      </c>
      <c r="N9" s="288">
        <v>0</v>
      </c>
      <c r="O9" s="289">
        <f t="shared" si="10"/>
        <v>3</v>
      </c>
      <c r="P9" s="290">
        <f t="shared" si="7"/>
        <v>0</v>
      </c>
    </row>
    <row r="10" ht="51" customHeight="1">
      <c r="A10" s="285">
        <v>5</v>
      </c>
      <c r="B10" s="286" t="s">
        <v>261</v>
      </c>
      <c r="C10" s="287">
        <f t="shared" si="1"/>
        <v>0</v>
      </c>
      <c r="D10" s="287">
        <v>0</v>
      </c>
      <c r="E10" s="287">
        <f>F10+1+1</f>
        <v>2</v>
      </c>
      <c r="F10" s="287">
        <v>0</v>
      </c>
      <c r="G10" s="287">
        <f>H10+1</f>
        <v>1</v>
      </c>
      <c r="H10" s="287">
        <v>0</v>
      </c>
      <c r="I10" s="287">
        <f>J10+2</f>
        <v>2</v>
      </c>
      <c r="J10" s="287">
        <v>0</v>
      </c>
      <c r="K10" s="287">
        <f t="shared" ref="K10" si="15">L10</f>
        <v>1</v>
      </c>
      <c r="L10" s="287">
        <v>1</v>
      </c>
      <c r="M10" s="287">
        <f>N10+1</f>
        <v>1</v>
      </c>
      <c r="N10" s="288">
        <v>0</v>
      </c>
      <c r="O10" s="289">
        <f t="shared" si="10"/>
        <v>7</v>
      </c>
      <c r="P10" s="290">
        <f t="shared" si="7"/>
        <v>1</v>
      </c>
    </row>
    <row r="11" ht="44.25" customHeight="1">
      <c r="A11" s="291">
        <v>6</v>
      </c>
      <c r="B11" s="294" t="s">
        <v>275</v>
      </c>
      <c r="C11" s="287">
        <f t="shared" si="1"/>
        <v>0</v>
      </c>
      <c r="D11" s="287">
        <v>0</v>
      </c>
      <c r="E11" s="287">
        <f t="shared" ref="E11" si="16">F11</f>
        <v>0</v>
      </c>
      <c r="F11" s="287">
        <v>0</v>
      </c>
      <c r="G11" s="287">
        <f t="shared" ref="G11" si="17">H11</f>
        <v>0</v>
      </c>
      <c r="H11" s="287">
        <v>0</v>
      </c>
      <c r="I11" s="287">
        <f t="shared" ref="I11" si="18">J11</f>
        <v>2</v>
      </c>
      <c r="J11" s="287">
        <v>2</v>
      </c>
      <c r="K11" s="287">
        <f t="shared" ref="K11" si="19">L11</f>
        <v>1</v>
      </c>
      <c r="L11" s="287">
        <v>1</v>
      </c>
      <c r="M11" s="287">
        <f t="shared" ref="M11" si="20">N11</f>
        <v>0</v>
      </c>
      <c r="N11" s="288">
        <v>0</v>
      </c>
      <c r="O11" s="289">
        <f t="shared" si="10"/>
        <v>3</v>
      </c>
      <c r="P11" s="290">
        <f t="shared" si="7"/>
        <v>3</v>
      </c>
    </row>
    <row r="12" ht="39.75" customHeight="1">
      <c r="A12" s="285">
        <v>7</v>
      </c>
      <c r="B12" s="295" t="s">
        <v>262</v>
      </c>
      <c r="C12" s="287">
        <f t="shared" si="1"/>
        <v>0</v>
      </c>
      <c r="D12" s="287">
        <v>0</v>
      </c>
      <c r="E12" s="287">
        <f>F12+1</f>
        <v>1</v>
      </c>
      <c r="F12" s="287">
        <v>0</v>
      </c>
      <c r="G12" s="287">
        <f t="shared" ref="G12" si="21">H12</f>
        <v>0</v>
      </c>
      <c r="H12" s="287">
        <v>0</v>
      </c>
      <c r="I12" s="287">
        <f t="shared" ref="I12" si="22">J12</f>
        <v>0</v>
      </c>
      <c r="J12" s="287">
        <v>0</v>
      </c>
      <c r="K12" s="287">
        <f>L12+2</f>
        <v>2</v>
      </c>
      <c r="L12" s="287">
        <v>0</v>
      </c>
      <c r="M12" s="287">
        <f t="shared" ref="M12" si="23">N12</f>
        <v>0</v>
      </c>
      <c r="N12" s="288">
        <v>0</v>
      </c>
      <c r="O12" s="297">
        <f t="shared" si="10"/>
        <v>3</v>
      </c>
      <c r="P12" s="296">
        <f t="shared" si="7"/>
        <v>0</v>
      </c>
    </row>
    <row r="13" ht="39.75" hidden="1" customHeight="1">
      <c r="A13" s="285">
        <v>8</v>
      </c>
      <c r="B13" s="395" t="s">
        <v>264</v>
      </c>
      <c r="C13" s="287">
        <f t="shared" si="1"/>
        <v>0</v>
      </c>
      <c r="D13" s="287">
        <v>0</v>
      </c>
      <c r="E13" s="287">
        <f t="shared" ref="E13" si="24">F13</f>
        <v>0</v>
      </c>
      <c r="F13" s="287">
        <v>0</v>
      </c>
      <c r="G13" s="287">
        <f t="shared" ref="G13" si="25">H13</f>
        <v>0</v>
      </c>
      <c r="H13" s="287">
        <v>0</v>
      </c>
      <c r="I13" s="287">
        <f t="shared" ref="I13" si="26">J13</f>
        <v>0</v>
      </c>
      <c r="J13" s="287">
        <v>0</v>
      </c>
      <c r="K13" s="287">
        <f t="shared" ref="K13" si="27">L13</f>
        <v>0</v>
      </c>
      <c r="L13" s="287">
        <v>0</v>
      </c>
      <c r="M13" s="287">
        <f t="shared" ref="M13" si="28">N13</f>
        <v>0</v>
      </c>
      <c r="N13" s="288">
        <v>0</v>
      </c>
      <c r="O13" s="297">
        <f t="shared" si="10"/>
        <v>0</v>
      </c>
      <c r="P13" s="290">
        <f t="shared" si="7"/>
        <v>0</v>
      </c>
    </row>
    <row r="14" ht="39.75" customHeight="1">
      <c r="A14" s="285">
        <v>8</v>
      </c>
      <c r="B14" s="298" t="s">
        <v>276</v>
      </c>
      <c r="C14" s="287">
        <f t="shared" si="1"/>
        <v>0</v>
      </c>
      <c r="D14" s="287">
        <v>0</v>
      </c>
      <c r="E14" s="287">
        <f t="shared" ref="E14" si="29">F14</f>
        <v>0</v>
      </c>
      <c r="F14" s="287">
        <v>0</v>
      </c>
      <c r="G14" s="287">
        <f t="shared" ref="G14" si="30">H14</f>
        <v>0</v>
      </c>
      <c r="H14" s="287">
        <v>0</v>
      </c>
      <c r="I14" s="287">
        <f t="shared" ref="I14" si="31">J14</f>
        <v>0</v>
      </c>
      <c r="J14" s="287">
        <v>0</v>
      </c>
      <c r="K14" s="287">
        <f>L14+1</f>
        <v>1</v>
      </c>
      <c r="L14" s="287">
        <v>0</v>
      </c>
      <c r="M14" s="287">
        <f t="shared" ref="M14" si="32">N14</f>
        <v>0</v>
      </c>
      <c r="N14" s="288">
        <v>0</v>
      </c>
      <c r="O14" s="297">
        <f t="shared" ref="O14:O16" si="33">C14+E14+G14+I14+K14+M14</f>
        <v>1</v>
      </c>
      <c r="P14" s="290">
        <f t="shared" ref="P14:P16" si="34">N14+L14+J14+H14+F14+D14</f>
        <v>0</v>
      </c>
    </row>
    <row r="15" ht="39.75" customHeight="1">
      <c r="A15" s="291">
        <v>9</v>
      </c>
      <c r="B15" s="429" t="s">
        <v>264</v>
      </c>
      <c r="C15" s="287">
        <f t="shared" ref="C15" si="35">D15</f>
        <v>0</v>
      </c>
      <c r="D15" s="287">
        <v>0</v>
      </c>
      <c r="E15" s="287">
        <f t="shared" ref="E15" si="36">F15</f>
        <v>0</v>
      </c>
      <c r="F15" s="287">
        <v>0</v>
      </c>
      <c r="G15" s="287">
        <f t="shared" ref="G15" si="37">H15</f>
        <v>0</v>
      </c>
      <c r="H15" s="287">
        <v>0</v>
      </c>
      <c r="I15" s="287">
        <f t="shared" ref="I15" si="38">J15</f>
        <v>0</v>
      </c>
      <c r="J15" s="287">
        <v>0</v>
      </c>
      <c r="K15" s="287">
        <f>L15</f>
        <v>0</v>
      </c>
      <c r="L15" s="287">
        <v>0</v>
      </c>
      <c r="M15" s="287">
        <f>N15+3</f>
        <v>3</v>
      </c>
      <c r="N15" s="288">
        <v>0</v>
      </c>
      <c r="O15" s="297">
        <f t="shared" ref="O15" si="39">C15+E15+G15+I15+K15+M15</f>
        <v>3</v>
      </c>
      <c r="P15" s="290">
        <f t="shared" ref="P15" si="40">N15+L15+J15+H15+F15+D15</f>
        <v>0</v>
      </c>
    </row>
    <row r="16" ht="39.75" customHeight="1">
      <c r="A16" s="285">
        <v>10</v>
      </c>
      <c r="B16" s="298" t="s">
        <v>977</v>
      </c>
      <c r="C16" s="287">
        <f t="shared" si="1"/>
        <v>0</v>
      </c>
      <c r="D16" s="287">
        <v>0</v>
      </c>
      <c r="E16" s="287">
        <f t="shared" ref="E16" si="41">F16</f>
        <v>0</v>
      </c>
      <c r="F16" s="287">
        <v>0</v>
      </c>
      <c r="G16" s="287">
        <f t="shared" ref="G16" si="42">H16</f>
        <v>0</v>
      </c>
      <c r="H16" s="287">
        <v>0</v>
      </c>
      <c r="I16" s="287">
        <f t="shared" ref="I16" si="43">J16</f>
        <v>0</v>
      </c>
      <c r="J16" s="287">
        <v>0</v>
      </c>
      <c r="K16" s="287">
        <f t="shared" ref="K16" si="44">L16</f>
        <v>0</v>
      </c>
      <c r="L16" s="287">
        <v>0</v>
      </c>
      <c r="M16" s="287">
        <f>N16+1</f>
        <v>1</v>
      </c>
      <c r="N16" s="288">
        <v>0</v>
      </c>
      <c r="O16" s="297">
        <f t="shared" si="33"/>
        <v>1</v>
      </c>
      <c r="P16" s="290">
        <f t="shared" si="34"/>
        <v>0</v>
      </c>
    </row>
    <row r="17" ht="39.75" hidden="1" customHeight="1">
      <c r="A17" s="393">
        <v>10</v>
      </c>
      <c r="B17" s="294" t="s">
        <v>274</v>
      </c>
      <c r="C17" s="292">
        <f t="shared" si="1"/>
        <v>0</v>
      </c>
      <c r="D17" s="292">
        <v>0</v>
      </c>
      <c r="E17" s="292">
        <f t="shared" ref="E17" si="45">F17</f>
        <v>0</v>
      </c>
      <c r="F17" s="292">
        <v>0</v>
      </c>
      <c r="G17" s="292">
        <f t="shared" ref="G17" si="46">H17</f>
        <v>0</v>
      </c>
      <c r="H17" s="287">
        <v>0</v>
      </c>
      <c r="I17" s="292">
        <f t="shared" ref="I17" si="47">J17</f>
        <v>0</v>
      </c>
      <c r="J17" s="287">
        <v>0</v>
      </c>
      <c r="K17" s="292">
        <f t="shared" ref="K17" si="48">L17</f>
        <v>0</v>
      </c>
      <c r="L17" s="287">
        <v>0</v>
      </c>
      <c r="M17" s="292">
        <f t="shared" ref="M17" si="49">N17</f>
        <v>0</v>
      </c>
      <c r="N17" s="288">
        <v>0</v>
      </c>
      <c r="O17" s="297">
        <f t="shared" si="10"/>
        <v>0</v>
      </c>
      <c r="P17" s="290">
        <f t="shared" si="7"/>
        <v>0</v>
      </c>
    </row>
    <row r="18" ht="37.5" hidden="1" customHeight="1">
      <c r="A18" s="394">
        <v>12</v>
      </c>
      <c r="B18" s="299" t="s">
        <v>293</v>
      </c>
      <c r="C18" s="287">
        <f t="shared" si="1"/>
        <v>0</v>
      </c>
      <c r="D18" s="287">
        <v>0</v>
      </c>
      <c r="E18" s="287">
        <f t="shared" ref="E18" si="50">F18</f>
        <v>0</v>
      </c>
      <c r="F18" s="287">
        <v>0</v>
      </c>
      <c r="G18" s="287">
        <f t="shared" ref="G18" si="51">H18</f>
        <v>0</v>
      </c>
      <c r="H18" s="287">
        <v>0</v>
      </c>
      <c r="I18" s="287">
        <f t="shared" ref="I18" si="52">J18</f>
        <v>0</v>
      </c>
      <c r="J18" s="287">
        <v>0</v>
      </c>
      <c r="K18" s="287">
        <f t="shared" ref="K18" si="53">L18</f>
        <v>0</v>
      </c>
      <c r="L18" s="287">
        <v>0</v>
      </c>
      <c r="M18" s="287">
        <f t="shared" ref="M18" si="54">N18</f>
        <v>0</v>
      </c>
      <c r="N18" s="288">
        <v>0</v>
      </c>
      <c r="O18" s="297">
        <f t="shared" ref="O18" si="55">C18+E18+G18+I18+K18+M18</f>
        <v>0</v>
      </c>
      <c r="P18" s="290">
        <f t="shared" ref="P18" si="56">N18+L18+J18+H18+F18+D18</f>
        <v>0</v>
      </c>
    </row>
    <row r="19" ht="37.5" hidden="1" customHeight="1">
      <c r="A19" s="394">
        <v>13</v>
      </c>
      <c r="B19" s="299" t="s">
        <v>292</v>
      </c>
      <c r="C19" s="292">
        <f t="shared" si="1"/>
        <v>0</v>
      </c>
      <c r="D19" s="292">
        <v>0</v>
      </c>
      <c r="E19" s="292">
        <f t="shared" ref="E19" si="57">F19</f>
        <v>0</v>
      </c>
      <c r="F19" s="292">
        <v>0</v>
      </c>
      <c r="G19" s="292">
        <f t="shared" ref="G19" si="58">H19</f>
        <v>0</v>
      </c>
      <c r="H19" s="287">
        <v>0</v>
      </c>
      <c r="I19" s="292">
        <f t="shared" ref="I19" si="59">J19</f>
        <v>0</v>
      </c>
      <c r="J19" s="287">
        <v>0</v>
      </c>
      <c r="K19" s="292">
        <f t="shared" ref="K19" si="60">L19</f>
        <v>0</v>
      </c>
      <c r="L19" s="287">
        <v>0</v>
      </c>
      <c r="M19" s="292">
        <f t="shared" ref="M19" si="61">N19</f>
        <v>0</v>
      </c>
      <c r="N19" s="288">
        <v>0</v>
      </c>
      <c r="O19" s="297">
        <f t="shared" ref="O19" si="62">C19+E19+G19+I19+K19+M19</f>
        <v>0</v>
      </c>
      <c r="P19" s="290">
        <f t="shared" ref="P19" si="63">N19+L19+J19+H19+F19+D19</f>
        <v>0</v>
      </c>
    </row>
    <row r="20" ht="42" customHeight="1">
      <c r="A20" s="300"/>
      <c r="B20" s="301" t="s">
        <v>26</v>
      </c>
      <c r="C20" s="302">
        <f>SUM(C6:C19)</f>
        <v>28</v>
      </c>
      <c r="D20" s="302">
        <f t="shared" ref="D20:N20" si="64">SUM(D6:D19)</f>
        <v>13</v>
      </c>
      <c r="E20" s="302">
        <f t="shared" si="64"/>
        <v>22</v>
      </c>
      <c r="F20" s="302">
        <f t="shared" si="64"/>
        <v>10</v>
      </c>
      <c r="G20" s="302">
        <f t="shared" si="64"/>
        <v>22</v>
      </c>
      <c r="H20" s="302">
        <f t="shared" si="64"/>
        <v>11</v>
      </c>
      <c r="I20" s="302">
        <f t="shared" si="64"/>
        <v>14</v>
      </c>
      <c r="J20" s="302">
        <f t="shared" si="64"/>
        <v>12</v>
      </c>
      <c r="K20" s="302">
        <f t="shared" si="64"/>
        <v>42</v>
      </c>
      <c r="L20" s="302">
        <f t="shared" si="64"/>
        <v>33</v>
      </c>
      <c r="M20" s="302">
        <f t="shared" si="64"/>
        <v>58</v>
      </c>
      <c r="N20" s="303">
        <f t="shared" si="64"/>
        <v>50</v>
      </c>
      <c r="O20" s="304">
        <f>SUM(O6:O19)</f>
        <v>186</v>
      </c>
      <c r="P20" s="303">
        <f>SUM(P6:P19)</f>
        <v>129</v>
      </c>
    </row>
    <row r="21">
      <c r="A21" s="305"/>
    </row>
    <row r="22">
      <c r="A22" s="305"/>
    </row>
  </sheetData>
  <mergeCells count="4">
    <mergeCell ref="A4:A5"/>
    <mergeCell ref="B4:B5"/>
    <mergeCell ref="C4:P4"/>
    <mergeCell ref="A2:P2"/>
  </mergeCells>
  <pageMargins left="0.51181102362204722" right="0.27559055118110237" top="0.74803149606299213" bottom="0.74803149606299213" header="0" footer="0"/>
  <pageSetup paperSize="9" scale="58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2"/>
  </sheetPr>
  <sheetViews>
    <sheetView tabSelected="1" view="pageBreakPreview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131" sqref="J131"/>
    </sheetView>
  </sheetViews>
  <sheetFormatPr defaultRowHeight="35.25" customHeight="1"/>
  <cols>
    <col customWidth="1" min="1" max="1" style="83" width="6"/>
    <col customWidth="1" min="2" max="2" style="83" width="65.7109375"/>
    <col customWidth="1" min="3" max="3" style="306" width="4.7109375"/>
    <col customWidth="1" min="4" max="4" style="306" width="6.85546875"/>
    <col customWidth="1" min="5" max="5" style="306" width="5"/>
    <col customWidth="1" min="6" max="6" style="306" width="6.42578125"/>
    <col customWidth="1" min="7" max="7" style="306" width="4.7109375"/>
    <col customWidth="1" min="8" max="8" style="306" width="6.42578125"/>
    <col customWidth="1" min="9" max="9" style="306" width="5"/>
    <col customWidth="1" min="10" max="10" style="306" width="6.7109375"/>
    <col customWidth="1" min="11" max="11" style="306" width="5"/>
    <col customWidth="1" min="12" max="12" style="306" width="8.28515625"/>
    <col customWidth="1" min="13" max="13" style="306" width="8.140625"/>
    <col min="14" max="16384" style="83" width="9.140625"/>
  </cols>
  <sheetData>
    <row r="1" ht="19.5" customHeight="1">
      <c r="K1" s="558" t="s">
        <v>127</v>
      </c>
      <c r="L1" s="558"/>
      <c r="M1" s="558"/>
    </row>
    <row r="2" ht="17.25" customHeight="1">
      <c r="A2" s="568" t="s">
        <v>256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</row>
    <row r="3" ht="10.5" customHeight="1">
      <c r="A3" s="307"/>
      <c r="B3" s="307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9"/>
    </row>
    <row r="4" ht="17.25" customHeight="1">
      <c r="A4" s="569" t="s">
        <v>2</v>
      </c>
      <c r="B4" s="571" t="s">
        <v>1</v>
      </c>
      <c r="C4" s="553" t="s">
        <v>27</v>
      </c>
      <c r="D4" s="553"/>
      <c r="E4" s="553" t="s">
        <v>28</v>
      </c>
      <c r="F4" s="553"/>
      <c r="G4" s="553" t="s">
        <v>29</v>
      </c>
      <c r="H4" s="553"/>
      <c r="I4" s="553" t="s">
        <v>7</v>
      </c>
      <c r="J4" s="554"/>
      <c r="K4" s="555" t="s">
        <v>23</v>
      </c>
      <c r="L4" s="556"/>
      <c r="M4" s="557"/>
    </row>
    <row r="5" s="316" customFormat="1" ht="27" customHeight="1">
      <c r="A5" s="570"/>
      <c r="B5" s="572"/>
      <c r="C5" s="310" t="s">
        <v>175</v>
      </c>
      <c r="D5" s="311" t="s">
        <v>0</v>
      </c>
      <c r="E5" s="310" t="s">
        <v>175</v>
      </c>
      <c r="F5" s="311" t="s">
        <v>0</v>
      </c>
      <c r="G5" s="310" t="s">
        <v>175</v>
      </c>
      <c r="H5" s="311" t="s">
        <v>0</v>
      </c>
      <c r="I5" s="310" t="s">
        <v>175</v>
      </c>
      <c r="J5" s="312" t="s">
        <v>0</v>
      </c>
      <c r="K5" s="313" t="s">
        <v>175</v>
      </c>
      <c r="L5" s="314" t="s">
        <v>0</v>
      </c>
      <c r="M5" s="315" t="s">
        <v>26</v>
      </c>
    </row>
    <row r="6" s="316" customFormat="1" ht="19.5" customHeight="1">
      <c r="A6" s="559" t="s">
        <v>75</v>
      </c>
      <c r="B6" s="560"/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1"/>
    </row>
    <row r="7" s="316" customFormat="1" ht="18" customHeight="1">
      <c r="A7" s="317">
        <v>1</v>
      </c>
      <c r="B7" s="318" t="s">
        <v>176</v>
      </c>
      <c r="C7" s="319"/>
      <c r="D7" s="319"/>
      <c r="E7" s="319"/>
      <c r="F7" s="319"/>
      <c r="G7" s="319"/>
      <c r="H7" s="319"/>
      <c r="I7" s="319"/>
      <c r="J7" s="320"/>
      <c r="K7" s="321">
        <f t="shared" ref="K7:K18" si="0">C7+E7+G7+I7</f>
        <v>0</v>
      </c>
      <c r="L7" s="319">
        <f t="shared" ref="L7:L18" si="1">D7+F7+H7+J7</f>
        <v>0</v>
      </c>
      <c r="M7" s="322">
        <f t="shared" ref="M7:M19" si="2">K7+L7</f>
        <v>0</v>
      </c>
    </row>
    <row r="8" s="316" customFormat="1" ht="20.25" customHeight="1">
      <c r="A8" s="317">
        <v>2</v>
      </c>
      <c r="B8" s="318" t="s">
        <v>177</v>
      </c>
      <c r="C8" s="319"/>
      <c r="D8" s="319"/>
      <c r="E8" s="319">
        <v>1</v>
      </c>
      <c r="F8" s="319"/>
      <c r="G8" s="319"/>
      <c r="H8" s="319"/>
      <c r="I8" s="319"/>
      <c r="J8" s="320"/>
      <c r="K8" s="321">
        <f t="shared" si="0"/>
        <v>1</v>
      </c>
      <c r="L8" s="319">
        <f t="shared" si="1"/>
        <v>0</v>
      </c>
      <c r="M8" s="322">
        <f t="shared" si="2"/>
        <v>1</v>
      </c>
    </row>
    <row r="9" s="316" customFormat="1" ht="17.25" customHeight="1">
      <c r="A9" s="317">
        <v>3</v>
      </c>
      <c r="B9" s="323" t="s">
        <v>178</v>
      </c>
      <c r="C9" s="319"/>
      <c r="D9" s="319"/>
      <c r="E9" s="319"/>
      <c r="F9" s="319"/>
      <c r="G9" s="319"/>
      <c r="H9" s="319"/>
      <c r="I9" s="319"/>
      <c r="J9" s="320"/>
      <c r="K9" s="321">
        <f t="shared" si="0"/>
        <v>0</v>
      </c>
      <c r="L9" s="319">
        <f t="shared" si="1"/>
        <v>0</v>
      </c>
      <c r="M9" s="322">
        <f t="shared" si="2"/>
        <v>0</v>
      </c>
    </row>
    <row r="10" s="316" customFormat="1" ht="18" customHeight="1">
      <c r="A10" s="317">
        <v>4</v>
      </c>
      <c r="B10" s="323" t="s">
        <v>179</v>
      </c>
      <c r="C10" s="319"/>
      <c r="D10" s="319"/>
      <c r="E10" s="319"/>
      <c r="F10" s="319"/>
      <c r="G10" s="319"/>
      <c r="H10" s="319"/>
      <c r="I10" s="319"/>
      <c r="J10" s="320"/>
      <c r="K10" s="321">
        <f t="shared" si="0"/>
        <v>0</v>
      </c>
      <c r="L10" s="319">
        <f t="shared" si="1"/>
        <v>0</v>
      </c>
      <c r="M10" s="322">
        <f t="shared" si="2"/>
        <v>0</v>
      </c>
    </row>
    <row r="11" s="316" customFormat="1" ht="17.25" customHeight="1">
      <c r="A11" s="317">
        <v>5</v>
      </c>
      <c r="B11" s="323" t="s">
        <v>180</v>
      </c>
      <c r="C11" s="319"/>
      <c r="D11" s="319"/>
      <c r="E11" s="319"/>
      <c r="F11" s="319"/>
      <c r="G11" s="319"/>
      <c r="H11" s="319"/>
      <c r="I11" s="319"/>
      <c r="J11" s="320"/>
      <c r="K11" s="321">
        <f t="shared" si="0"/>
        <v>0</v>
      </c>
      <c r="L11" s="319">
        <f t="shared" si="1"/>
        <v>0</v>
      </c>
      <c r="M11" s="322">
        <f t="shared" si="2"/>
        <v>0</v>
      </c>
    </row>
    <row r="12" s="316" customFormat="1" ht="17.25" customHeight="1">
      <c r="A12" s="317">
        <v>6</v>
      </c>
      <c r="B12" s="323" t="s">
        <v>181</v>
      </c>
      <c r="C12" s="319"/>
      <c r="D12" s="319"/>
      <c r="E12" s="319"/>
      <c r="F12" s="319"/>
      <c r="G12" s="319"/>
      <c r="H12" s="319"/>
      <c r="I12" s="319"/>
      <c r="J12" s="320"/>
      <c r="K12" s="321">
        <f t="shared" si="0"/>
        <v>0</v>
      </c>
      <c r="L12" s="319">
        <f t="shared" si="1"/>
        <v>0</v>
      </c>
      <c r="M12" s="322">
        <f t="shared" si="2"/>
        <v>0</v>
      </c>
    </row>
    <row r="13" s="316" customFormat="1" ht="18.75" customHeight="1">
      <c r="A13" s="317">
        <v>7</v>
      </c>
      <c r="B13" s="323" t="s">
        <v>182</v>
      </c>
      <c r="C13" s="319"/>
      <c r="D13" s="319"/>
      <c r="E13" s="319"/>
      <c r="F13" s="319"/>
      <c r="G13" s="319"/>
      <c r="H13" s="319"/>
      <c r="I13" s="319"/>
      <c r="J13" s="320"/>
      <c r="K13" s="321">
        <f t="shared" si="0"/>
        <v>0</v>
      </c>
      <c r="L13" s="319">
        <f t="shared" si="1"/>
        <v>0</v>
      </c>
      <c r="M13" s="322">
        <f t="shared" si="2"/>
        <v>0</v>
      </c>
      <c r="X13" s="573"/>
    </row>
    <row r="14" s="316" customFormat="1" ht="18" customHeight="1">
      <c r="A14" s="317">
        <v>8</v>
      </c>
      <c r="B14" s="323" t="s">
        <v>183</v>
      </c>
      <c r="C14" s="319"/>
      <c r="D14" s="319"/>
      <c r="E14" s="319"/>
      <c r="F14" s="319"/>
      <c r="G14" s="319"/>
      <c r="H14" s="319"/>
      <c r="I14" s="319"/>
      <c r="J14" s="320"/>
      <c r="K14" s="321">
        <f t="shared" si="0"/>
        <v>0</v>
      </c>
      <c r="L14" s="319">
        <f t="shared" si="1"/>
        <v>0</v>
      </c>
      <c r="M14" s="322">
        <f t="shared" si="2"/>
        <v>0</v>
      </c>
      <c r="X14" s="574"/>
    </row>
    <row r="15" s="316" customFormat="1" ht="18" customHeight="1">
      <c r="A15" s="317">
        <v>9</v>
      </c>
      <c r="B15" s="323" t="s">
        <v>184</v>
      </c>
      <c r="C15" s="319"/>
      <c r="D15" s="319"/>
      <c r="E15" s="319"/>
      <c r="F15" s="319"/>
      <c r="G15" s="319"/>
      <c r="H15" s="319"/>
      <c r="I15" s="319"/>
      <c r="J15" s="320"/>
      <c r="K15" s="321">
        <f t="shared" si="0"/>
        <v>0</v>
      </c>
      <c r="L15" s="319">
        <f t="shared" si="1"/>
        <v>0</v>
      </c>
      <c r="M15" s="322">
        <f t="shared" si="2"/>
        <v>0</v>
      </c>
    </row>
    <row r="16" s="316" customFormat="1" ht="19.5" customHeight="1">
      <c r="A16" s="317">
        <v>10</v>
      </c>
      <c r="B16" s="318" t="s">
        <v>185</v>
      </c>
      <c r="C16" s="319"/>
      <c r="D16" s="319"/>
      <c r="E16" s="319"/>
      <c r="F16" s="319">
        <v>1</v>
      </c>
      <c r="G16" s="319"/>
      <c r="H16" s="319"/>
      <c r="I16" s="319"/>
      <c r="J16" s="320"/>
      <c r="K16" s="321">
        <f t="shared" si="0"/>
        <v>0</v>
      </c>
      <c r="L16" s="319">
        <f t="shared" si="1"/>
        <v>1</v>
      </c>
      <c r="M16" s="322">
        <f t="shared" si="2"/>
        <v>1</v>
      </c>
    </row>
    <row r="17" s="316" customFormat="1" ht="18" customHeight="1">
      <c r="A17" s="317">
        <v>11</v>
      </c>
      <c r="B17" s="318" t="s">
        <v>186</v>
      </c>
      <c r="C17" s="319"/>
      <c r="D17" s="319">
        <v>1</v>
      </c>
      <c r="E17" s="319"/>
      <c r="F17" s="319"/>
      <c r="G17" s="319"/>
      <c r="H17" s="319"/>
      <c r="I17" s="319"/>
      <c r="J17" s="320"/>
      <c r="K17" s="321">
        <f t="shared" si="0"/>
        <v>0</v>
      </c>
      <c r="L17" s="319">
        <f t="shared" si="1"/>
        <v>1</v>
      </c>
      <c r="M17" s="322">
        <f t="shared" si="2"/>
        <v>1</v>
      </c>
    </row>
    <row r="18" s="316" customFormat="1" ht="18.75" customHeight="1">
      <c r="A18" s="324">
        <v>12</v>
      </c>
      <c r="B18" s="325" t="s">
        <v>187</v>
      </c>
      <c r="C18" s="310"/>
      <c r="D18" s="310"/>
      <c r="E18" s="310">
        <v>1</v>
      </c>
      <c r="F18" s="310"/>
      <c r="G18" s="310"/>
      <c r="H18" s="310"/>
      <c r="I18" s="310"/>
      <c r="J18" s="326"/>
      <c r="K18" s="327">
        <f t="shared" si="0"/>
        <v>1</v>
      </c>
      <c r="L18" s="310">
        <f t="shared" si="1"/>
        <v>0</v>
      </c>
      <c r="M18" s="322">
        <f t="shared" si="2"/>
        <v>1</v>
      </c>
    </row>
    <row r="19" s="334" customFormat="1" ht="23.25" customHeight="1">
      <c r="A19" s="328"/>
      <c r="B19" s="329" t="s">
        <v>123</v>
      </c>
      <c r="C19" s="330">
        <f>SUM(C7:C18)</f>
        <v>0</v>
      </c>
      <c r="D19" s="330">
        <f t="shared" ref="D19:L19" si="3">SUM(D7:D18)</f>
        <v>1</v>
      </c>
      <c r="E19" s="330">
        <f t="shared" si="3"/>
        <v>2</v>
      </c>
      <c r="F19" s="330">
        <f t="shared" si="3"/>
        <v>1</v>
      </c>
      <c r="G19" s="330">
        <f t="shared" si="3"/>
        <v>0</v>
      </c>
      <c r="H19" s="330">
        <f t="shared" si="3"/>
        <v>0</v>
      </c>
      <c r="I19" s="330">
        <f t="shared" si="3"/>
        <v>0</v>
      </c>
      <c r="J19" s="331">
        <f t="shared" si="3"/>
        <v>0</v>
      </c>
      <c r="K19" s="332">
        <f t="shared" si="3"/>
        <v>2</v>
      </c>
      <c r="L19" s="330">
        <f t="shared" si="3"/>
        <v>2</v>
      </c>
      <c r="M19" s="333">
        <f t="shared" si="2"/>
        <v>4</v>
      </c>
    </row>
    <row r="20" s="316" customFormat="1" ht="24.75" customHeight="1">
      <c r="A20" s="562" t="s">
        <v>30</v>
      </c>
      <c r="B20" s="563"/>
      <c r="C20" s="563"/>
      <c r="D20" s="563"/>
      <c r="E20" s="563"/>
      <c r="F20" s="563"/>
      <c r="G20" s="563"/>
      <c r="H20" s="563"/>
      <c r="I20" s="563"/>
      <c r="J20" s="563"/>
      <c r="K20" s="563"/>
      <c r="L20" s="563"/>
      <c r="M20" s="564"/>
    </row>
    <row r="21" s="316" customFormat="1" ht="32.25" customHeight="1">
      <c r="A21" s="335">
        <v>1</v>
      </c>
      <c r="B21" s="336" t="s">
        <v>78</v>
      </c>
      <c r="C21" s="337"/>
      <c r="D21" s="337"/>
      <c r="E21" s="337"/>
      <c r="F21" s="337"/>
      <c r="G21" s="337"/>
      <c r="H21" s="337"/>
      <c r="I21" s="337"/>
      <c r="J21" s="338"/>
      <c r="K21" s="339">
        <f t="shared" ref="K21:K29" si="4">C21+E21+G21+I21</f>
        <v>0</v>
      </c>
      <c r="L21" s="337">
        <f t="shared" ref="L21:L29" si="5">D21+F21+H21+J21</f>
        <v>0</v>
      </c>
      <c r="M21" s="340">
        <f t="shared" ref="M21:M29" si="6">K21+L21</f>
        <v>0</v>
      </c>
    </row>
    <row r="22" s="316" customFormat="1" ht="32.25" customHeight="1">
      <c r="A22" s="317">
        <v>2</v>
      </c>
      <c r="B22" s="318" t="s">
        <v>79</v>
      </c>
      <c r="C22" s="319"/>
      <c r="D22" s="319"/>
      <c r="E22" s="319"/>
      <c r="F22" s="319"/>
      <c r="G22" s="319"/>
      <c r="H22" s="319"/>
      <c r="I22" s="319"/>
      <c r="J22" s="320"/>
      <c r="K22" s="339">
        <f t="shared" si="4"/>
        <v>0</v>
      </c>
      <c r="L22" s="337">
        <f t="shared" si="5"/>
        <v>0</v>
      </c>
      <c r="M22" s="322">
        <f t="shared" si="6"/>
        <v>0</v>
      </c>
    </row>
    <row r="23" s="316" customFormat="1" ht="32.25" customHeight="1">
      <c r="A23" s="317">
        <v>3</v>
      </c>
      <c r="B23" s="318" t="s">
        <v>252</v>
      </c>
      <c r="C23" s="319"/>
      <c r="D23" s="319"/>
      <c r="E23" s="319"/>
      <c r="F23" s="319"/>
      <c r="G23" s="319"/>
      <c r="H23" s="319"/>
      <c r="I23" s="319"/>
      <c r="J23" s="320"/>
      <c r="K23" s="339">
        <f t="shared" si="4"/>
        <v>0</v>
      </c>
      <c r="L23" s="337">
        <f t="shared" si="5"/>
        <v>0</v>
      </c>
      <c r="M23" s="322">
        <f t="shared" si="6"/>
        <v>0</v>
      </c>
    </row>
    <row r="24" s="316" customFormat="1" ht="32.25" customHeight="1">
      <c r="A24" s="317">
        <v>4</v>
      </c>
      <c r="B24" s="318" t="s">
        <v>110</v>
      </c>
      <c r="C24" s="319"/>
      <c r="D24" s="319"/>
      <c r="E24" s="319">
        <v>1</v>
      </c>
      <c r="F24" s="319"/>
      <c r="G24" s="319"/>
      <c r="H24" s="319"/>
      <c r="I24" s="319"/>
      <c r="J24" s="320"/>
      <c r="K24" s="339">
        <f t="shared" si="4"/>
        <v>1</v>
      </c>
      <c r="L24" s="337">
        <f t="shared" si="5"/>
        <v>0</v>
      </c>
      <c r="M24" s="322">
        <f t="shared" si="6"/>
        <v>1</v>
      </c>
    </row>
    <row r="25" s="316" customFormat="1" ht="33" customHeight="1">
      <c r="A25" s="317">
        <v>5</v>
      </c>
      <c r="B25" s="318" t="s">
        <v>80</v>
      </c>
      <c r="C25" s="319"/>
      <c r="D25" s="319"/>
      <c r="E25" s="319"/>
      <c r="F25" s="319"/>
      <c r="G25" s="319"/>
      <c r="H25" s="319"/>
      <c r="I25" s="319"/>
      <c r="J25" s="320"/>
      <c r="K25" s="321">
        <f t="shared" si="4"/>
        <v>0</v>
      </c>
      <c r="L25" s="319">
        <f t="shared" si="5"/>
        <v>0</v>
      </c>
      <c r="M25" s="322">
        <f t="shared" si="6"/>
        <v>0</v>
      </c>
    </row>
    <row r="26" s="316" customFormat="1" ht="31.5" customHeight="1">
      <c r="A26" s="317">
        <v>6</v>
      </c>
      <c r="B26" s="318" t="s">
        <v>81</v>
      </c>
      <c r="C26" s="319"/>
      <c r="D26" s="319"/>
      <c r="E26" s="319"/>
      <c r="F26" s="319"/>
      <c r="G26" s="319"/>
      <c r="H26" s="319"/>
      <c r="I26" s="319"/>
      <c r="J26" s="320"/>
      <c r="K26" s="321">
        <f t="shared" si="4"/>
        <v>0</v>
      </c>
      <c r="L26" s="319">
        <f t="shared" si="5"/>
        <v>0</v>
      </c>
      <c r="M26" s="322">
        <f t="shared" si="6"/>
        <v>0</v>
      </c>
    </row>
    <row r="27" s="316" customFormat="1" ht="31.5" customHeight="1">
      <c r="A27" s="317">
        <v>7</v>
      </c>
      <c r="B27" s="318" t="s">
        <v>82</v>
      </c>
      <c r="C27" s="319"/>
      <c r="D27" s="319"/>
      <c r="E27" s="319"/>
      <c r="F27" s="319"/>
      <c r="G27" s="319"/>
      <c r="H27" s="319"/>
      <c r="I27" s="319"/>
      <c r="J27" s="320"/>
      <c r="K27" s="321">
        <f t="shared" si="4"/>
        <v>0</v>
      </c>
      <c r="L27" s="319">
        <f t="shared" si="5"/>
        <v>0</v>
      </c>
      <c r="M27" s="322">
        <f t="shared" si="6"/>
        <v>0</v>
      </c>
    </row>
    <row r="28" s="316" customFormat="1" ht="32.25" customHeight="1">
      <c r="A28" s="324">
        <v>8</v>
      </c>
      <c r="B28" s="325" t="s">
        <v>31</v>
      </c>
      <c r="C28" s="310"/>
      <c r="D28" s="310"/>
      <c r="E28" s="310"/>
      <c r="F28" s="310"/>
      <c r="G28" s="310"/>
      <c r="H28" s="310"/>
      <c r="I28" s="310"/>
      <c r="J28" s="326"/>
      <c r="K28" s="327">
        <f t="shared" si="4"/>
        <v>0</v>
      </c>
      <c r="L28" s="310">
        <f t="shared" si="5"/>
        <v>0</v>
      </c>
      <c r="M28" s="341">
        <f t="shared" si="6"/>
        <v>0</v>
      </c>
    </row>
    <row r="29" s="334" customFormat="1" ht="21.75" customHeight="1">
      <c r="A29" s="328"/>
      <c r="B29" s="329" t="s">
        <v>124</v>
      </c>
      <c r="C29" s="330">
        <f>SUM(C21:C28)</f>
        <v>0</v>
      </c>
      <c r="D29" s="330">
        <f t="shared" ref="D29:J29" si="7">SUM(D21:D28)</f>
        <v>0</v>
      </c>
      <c r="E29" s="330">
        <f t="shared" si="7"/>
        <v>1</v>
      </c>
      <c r="F29" s="330">
        <f t="shared" si="7"/>
        <v>0</v>
      </c>
      <c r="G29" s="330">
        <f t="shared" si="7"/>
        <v>0</v>
      </c>
      <c r="H29" s="330">
        <f t="shared" si="7"/>
        <v>0</v>
      </c>
      <c r="I29" s="330">
        <f t="shared" si="7"/>
        <v>0</v>
      </c>
      <c r="J29" s="331">
        <f t="shared" si="7"/>
        <v>0</v>
      </c>
      <c r="K29" s="342">
        <f t="shared" si="4"/>
        <v>1</v>
      </c>
      <c r="L29" s="343">
        <f t="shared" si="5"/>
        <v>0</v>
      </c>
      <c r="M29" s="344">
        <f t="shared" si="6"/>
        <v>1</v>
      </c>
    </row>
    <row r="30" s="316" customFormat="1" ht="21.75" customHeight="1">
      <c r="A30" s="565" t="s">
        <v>38</v>
      </c>
      <c r="B30" s="566"/>
      <c r="C30" s="566"/>
      <c r="D30" s="566"/>
      <c r="E30" s="566"/>
      <c r="F30" s="566"/>
      <c r="G30" s="566"/>
      <c r="H30" s="566"/>
      <c r="I30" s="566"/>
      <c r="J30" s="566"/>
      <c r="K30" s="566"/>
      <c r="L30" s="566"/>
      <c r="M30" s="567"/>
    </row>
    <row r="31" s="316" customFormat="1" ht="35.25" customHeight="1">
      <c r="A31" s="335">
        <v>1</v>
      </c>
      <c r="B31" s="336" t="s">
        <v>39</v>
      </c>
      <c r="C31" s="337"/>
      <c r="D31" s="337"/>
      <c r="E31" s="337"/>
      <c r="F31" s="337"/>
      <c r="G31" s="337"/>
      <c r="H31" s="337"/>
      <c r="I31" s="337"/>
      <c r="J31" s="337"/>
      <c r="K31" s="321">
        <f t="shared" ref="K31:K42" si="8">C31+E31+G31+I31</f>
        <v>0</v>
      </c>
      <c r="L31" s="319">
        <f t="shared" ref="L31:L42" si="9">D31+F31+H31+J31</f>
        <v>0</v>
      </c>
      <c r="M31" s="344">
        <f t="shared" ref="M31:M43" si="10">K31+L31</f>
        <v>0</v>
      </c>
    </row>
    <row r="32" s="316" customFormat="1" ht="35.25" customHeight="1">
      <c r="A32" s="317">
        <v>2</v>
      </c>
      <c r="B32" s="318" t="s">
        <v>73</v>
      </c>
      <c r="C32" s="319"/>
      <c r="D32" s="319"/>
      <c r="E32" s="319"/>
      <c r="F32" s="319"/>
      <c r="G32" s="319"/>
      <c r="H32" s="319">
        <v>1</v>
      </c>
      <c r="I32" s="319"/>
      <c r="J32" s="319"/>
      <c r="K32" s="321">
        <f t="shared" si="8"/>
        <v>0</v>
      </c>
      <c r="L32" s="319">
        <f t="shared" si="9"/>
        <v>1</v>
      </c>
      <c r="M32" s="322">
        <f t="shared" si="10"/>
        <v>1</v>
      </c>
    </row>
    <row r="33" s="316" customFormat="1" ht="35.25" customHeight="1">
      <c r="A33" s="317">
        <v>3</v>
      </c>
      <c r="B33" s="318" t="s">
        <v>40</v>
      </c>
      <c r="C33" s="319"/>
      <c r="D33" s="319"/>
      <c r="E33" s="319"/>
      <c r="F33" s="319"/>
      <c r="G33" s="319"/>
      <c r="H33" s="319"/>
      <c r="I33" s="319"/>
      <c r="J33" s="319"/>
      <c r="K33" s="321">
        <f t="shared" si="8"/>
        <v>0</v>
      </c>
      <c r="L33" s="319">
        <f t="shared" si="9"/>
        <v>0</v>
      </c>
      <c r="M33" s="322">
        <f t="shared" si="10"/>
        <v>0</v>
      </c>
    </row>
    <row r="34" s="316" customFormat="1" ht="35.25" customHeight="1">
      <c r="A34" s="317">
        <v>4</v>
      </c>
      <c r="B34" s="318" t="s">
        <v>41</v>
      </c>
      <c r="C34" s="319"/>
      <c r="D34" s="319"/>
      <c r="E34" s="319"/>
      <c r="F34" s="319"/>
      <c r="G34" s="319"/>
      <c r="H34" s="319"/>
      <c r="I34" s="319"/>
      <c r="J34" s="319"/>
      <c r="K34" s="321">
        <f t="shared" si="8"/>
        <v>0</v>
      </c>
      <c r="L34" s="319">
        <f t="shared" si="9"/>
        <v>0</v>
      </c>
      <c r="M34" s="322">
        <f t="shared" si="10"/>
        <v>0</v>
      </c>
    </row>
    <row r="35" s="316" customFormat="1" ht="35.25" customHeight="1">
      <c r="A35" s="317">
        <v>5</v>
      </c>
      <c r="B35" s="318" t="s">
        <v>42</v>
      </c>
      <c r="C35" s="319"/>
      <c r="D35" s="319">
        <v>1</v>
      </c>
      <c r="E35" s="319"/>
      <c r="F35" s="319"/>
      <c r="G35" s="319"/>
      <c r="H35" s="319"/>
      <c r="I35" s="319"/>
      <c r="J35" s="319"/>
      <c r="K35" s="321">
        <f t="shared" si="8"/>
        <v>0</v>
      </c>
      <c r="L35" s="319">
        <f t="shared" si="9"/>
        <v>1</v>
      </c>
      <c r="M35" s="322">
        <f t="shared" si="10"/>
        <v>1</v>
      </c>
    </row>
    <row r="36" s="316" customFormat="1" ht="35.25" customHeight="1">
      <c r="A36" s="317">
        <v>6</v>
      </c>
      <c r="B36" s="318" t="s">
        <v>43</v>
      </c>
      <c r="C36" s="319"/>
      <c r="D36" s="319"/>
      <c r="E36" s="319"/>
      <c r="F36" s="319">
        <v>1</v>
      </c>
      <c r="G36" s="319"/>
      <c r="H36" s="319"/>
      <c r="I36" s="319"/>
      <c r="J36" s="319"/>
      <c r="K36" s="321">
        <f t="shared" si="8"/>
        <v>0</v>
      </c>
      <c r="L36" s="319">
        <f t="shared" si="9"/>
        <v>1</v>
      </c>
      <c r="M36" s="322">
        <f t="shared" si="10"/>
        <v>1</v>
      </c>
    </row>
    <row r="37" s="316" customFormat="1" ht="35.25" customHeight="1">
      <c r="A37" s="317">
        <v>7</v>
      </c>
      <c r="B37" s="318" t="s">
        <v>44</v>
      </c>
      <c r="C37" s="319"/>
      <c r="D37" s="319"/>
      <c r="E37" s="319"/>
      <c r="F37" s="319"/>
      <c r="G37" s="319">
        <v>1</v>
      </c>
      <c r="H37" s="319"/>
      <c r="I37" s="319"/>
      <c r="J37" s="319"/>
      <c r="K37" s="321">
        <f t="shared" si="8"/>
        <v>1</v>
      </c>
      <c r="L37" s="319">
        <f t="shared" si="9"/>
        <v>0</v>
      </c>
      <c r="M37" s="322">
        <f t="shared" si="10"/>
        <v>1</v>
      </c>
    </row>
    <row r="38" s="316" customFormat="1" ht="35.25" customHeight="1">
      <c r="A38" s="317">
        <v>8</v>
      </c>
      <c r="B38" s="318" t="s">
        <v>74</v>
      </c>
      <c r="C38" s="319"/>
      <c r="D38" s="319"/>
      <c r="E38" s="319"/>
      <c r="F38" s="319"/>
      <c r="G38" s="319"/>
      <c r="H38" s="319"/>
      <c r="I38" s="319"/>
      <c r="J38" s="319"/>
      <c r="K38" s="321">
        <f t="shared" si="8"/>
        <v>0</v>
      </c>
      <c r="L38" s="319">
        <f t="shared" si="9"/>
        <v>0</v>
      </c>
      <c r="M38" s="322">
        <f t="shared" si="10"/>
        <v>0</v>
      </c>
    </row>
    <row r="39" s="316" customFormat="1" ht="35.25" customHeight="1">
      <c r="A39" s="317">
        <v>9</v>
      </c>
      <c r="B39" s="318" t="s">
        <v>45</v>
      </c>
      <c r="C39" s="319"/>
      <c r="D39" s="319"/>
      <c r="E39" s="319"/>
      <c r="F39" s="319"/>
      <c r="G39" s="319"/>
      <c r="H39" s="319"/>
      <c r="I39" s="319"/>
      <c r="J39" s="319"/>
      <c r="K39" s="321">
        <f t="shared" si="8"/>
        <v>0</v>
      </c>
      <c r="L39" s="319">
        <f t="shared" si="9"/>
        <v>0</v>
      </c>
      <c r="M39" s="322">
        <f t="shared" si="10"/>
        <v>0</v>
      </c>
    </row>
    <row r="40" s="316" customFormat="1" ht="35.25" customHeight="1">
      <c r="A40" s="317">
        <v>10</v>
      </c>
      <c r="B40" s="318" t="s">
        <v>46</v>
      </c>
      <c r="C40" s="319"/>
      <c r="D40" s="319"/>
      <c r="E40" s="319"/>
      <c r="F40" s="319">
        <v>1</v>
      </c>
      <c r="G40" s="319"/>
      <c r="H40" s="319"/>
      <c r="I40" s="319"/>
      <c r="J40" s="319"/>
      <c r="K40" s="321">
        <f t="shared" si="8"/>
        <v>0</v>
      </c>
      <c r="L40" s="319">
        <f t="shared" si="9"/>
        <v>1</v>
      </c>
      <c r="M40" s="322">
        <f t="shared" si="10"/>
        <v>1</v>
      </c>
    </row>
    <row r="41" s="316" customFormat="1" ht="35.25" customHeight="1">
      <c r="A41" s="317">
        <v>11</v>
      </c>
      <c r="B41" s="318" t="s">
        <v>47</v>
      </c>
      <c r="C41" s="319"/>
      <c r="D41" s="319"/>
      <c r="E41" s="319"/>
      <c r="F41" s="319"/>
      <c r="G41" s="319"/>
      <c r="H41" s="319"/>
      <c r="I41" s="319"/>
      <c r="J41" s="319"/>
      <c r="K41" s="321">
        <f t="shared" si="8"/>
        <v>0</v>
      </c>
      <c r="L41" s="319">
        <f t="shared" si="9"/>
        <v>0</v>
      </c>
      <c r="M41" s="322">
        <f t="shared" si="10"/>
        <v>0</v>
      </c>
    </row>
    <row r="42" s="316" customFormat="1" ht="35.25" customHeight="1">
      <c r="A42" s="324">
        <v>12</v>
      </c>
      <c r="B42" s="325" t="s">
        <v>48</v>
      </c>
      <c r="C42" s="310"/>
      <c r="D42" s="310"/>
      <c r="E42" s="310"/>
      <c r="F42" s="310">
        <v>1</v>
      </c>
      <c r="G42" s="310"/>
      <c r="H42" s="310"/>
      <c r="I42" s="310"/>
      <c r="J42" s="310"/>
      <c r="K42" s="327">
        <f t="shared" si="8"/>
        <v>0</v>
      </c>
      <c r="L42" s="310">
        <f t="shared" si="9"/>
        <v>1</v>
      </c>
      <c r="M42" s="345">
        <f t="shared" si="10"/>
        <v>1</v>
      </c>
    </row>
    <row r="43" s="334" customFormat="1" ht="18.75" customHeight="1">
      <c r="A43" s="328"/>
      <c r="B43" s="329" t="s">
        <v>125</v>
      </c>
      <c r="C43" s="330">
        <f t="shared" ref="C43:L43" si="11">SUM(C31:C42)</f>
        <v>0</v>
      </c>
      <c r="D43" s="330">
        <f t="shared" si="11"/>
        <v>1</v>
      </c>
      <c r="E43" s="330">
        <f t="shared" si="11"/>
        <v>0</v>
      </c>
      <c r="F43" s="330">
        <f t="shared" si="11"/>
        <v>3</v>
      </c>
      <c r="G43" s="330">
        <f t="shared" si="11"/>
        <v>1</v>
      </c>
      <c r="H43" s="330">
        <f t="shared" si="11"/>
        <v>1</v>
      </c>
      <c r="I43" s="330">
        <f t="shared" si="11"/>
        <v>0</v>
      </c>
      <c r="J43" s="331">
        <f t="shared" si="11"/>
        <v>0</v>
      </c>
      <c r="K43" s="332">
        <f t="shared" si="11"/>
        <v>1</v>
      </c>
      <c r="L43" s="330">
        <f t="shared" si="11"/>
        <v>5</v>
      </c>
      <c r="M43" s="344">
        <f t="shared" si="10"/>
        <v>6</v>
      </c>
    </row>
    <row r="44" ht="21.75" customHeight="1">
      <c r="A44" s="569" t="s">
        <v>2</v>
      </c>
      <c r="B44" s="571" t="s">
        <v>1</v>
      </c>
      <c r="C44" s="553" t="s">
        <v>27</v>
      </c>
      <c r="D44" s="553"/>
      <c r="E44" s="553" t="s">
        <v>28</v>
      </c>
      <c r="F44" s="553"/>
      <c r="G44" s="553" t="s">
        <v>29</v>
      </c>
      <c r="H44" s="553"/>
      <c r="I44" s="553" t="s">
        <v>7</v>
      </c>
      <c r="J44" s="554"/>
      <c r="K44" s="555" t="s">
        <v>23</v>
      </c>
      <c r="L44" s="556"/>
      <c r="M44" s="557"/>
    </row>
    <row r="45" s="316" customFormat="1" ht="35.25" customHeight="1">
      <c r="A45" s="570"/>
      <c r="B45" s="572"/>
      <c r="C45" s="310" t="s">
        <v>175</v>
      </c>
      <c r="D45" s="311" t="s">
        <v>0</v>
      </c>
      <c r="E45" s="310" t="s">
        <v>175</v>
      </c>
      <c r="F45" s="311" t="s">
        <v>0</v>
      </c>
      <c r="G45" s="310" t="s">
        <v>175</v>
      </c>
      <c r="H45" s="311" t="s">
        <v>0</v>
      </c>
      <c r="I45" s="310" t="s">
        <v>175</v>
      </c>
      <c r="J45" s="312" t="s">
        <v>0</v>
      </c>
      <c r="K45" s="313" t="s">
        <v>175</v>
      </c>
      <c r="L45" s="314" t="s">
        <v>0</v>
      </c>
      <c r="M45" s="315" t="s">
        <v>26</v>
      </c>
    </row>
    <row r="46" s="316" customFormat="1" ht="26.25" customHeight="1">
      <c r="A46" s="565" t="s">
        <v>49</v>
      </c>
      <c r="B46" s="566"/>
      <c r="C46" s="566"/>
      <c r="D46" s="566"/>
      <c r="E46" s="566"/>
      <c r="F46" s="566"/>
      <c r="G46" s="566"/>
      <c r="H46" s="566"/>
      <c r="I46" s="566"/>
      <c r="J46" s="566"/>
      <c r="K46" s="566"/>
      <c r="L46" s="566"/>
      <c r="M46" s="567"/>
    </row>
    <row r="47" s="316" customFormat="1" ht="22.5" customHeight="1">
      <c r="A47" s="335">
        <v>1</v>
      </c>
      <c r="B47" s="336" t="s">
        <v>50</v>
      </c>
      <c r="C47" s="337"/>
      <c r="D47" s="337"/>
      <c r="E47" s="337"/>
      <c r="F47" s="337"/>
      <c r="G47" s="337"/>
      <c r="H47" s="337">
        <v>1</v>
      </c>
      <c r="I47" s="337"/>
      <c r="J47" s="338"/>
      <c r="K47" s="346">
        <f t="shared" ref="K47:K56" si="12">C47+E47+G47+I47</f>
        <v>0</v>
      </c>
      <c r="L47" s="347">
        <f t="shared" ref="L47:L56" si="13">D47+F47+H47+J47</f>
        <v>1</v>
      </c>
      <c r="M47" s="340">
        <f>K47+L47</f>
        <v>1</v>
      </c>
    </row>
    <row r="48" s="316" customFormat="1" ht="21" customHeight="1">
      <c r="A48" s="317">
        <v>2</v>
      </c>
      <c r="B48" s="318" t="s">
        <v>51</v>
      </c>
      <c r="C48" s="319"/>
      <c r="D48" s="319"/>
      <c r="E48" s="319"/>
      <c r="F48" s="319"/>
      <c r="G48" s="319"/>
      <c r="H48" s="319">
        <v>1</v>
      </c>
      <c r="I48" s="319"/>
      <c r="J48" s="320"/>
      <c r="K48" s="321">
        <f t="shared" si="12"/>
        <v>0</v>
      </c>
      <c r="L48" s="348">
        <f t="shared" si="13"/>
        <v>1</v>
      </c>
      <c r="M48" s="322">
        <f t="shared" ref="M48:M56" si="14">K48+L48</f>
        <v>1</v>
      </c>
    </row>
    <row r="49" s="316" customFormat="1" ht="32.25" customHeight="1">
      <c r="A49" s="317">
        <v>3</v>
      </c>
      <c r="B49" s="318" t="s">
        <v>52</v>
      </c>
      <c r="C49" s="319"/>
      <c r="D49" s="319"/>
      <c r="E49" s="319"/>
      <c r="F49" s="319"/>
      <c r="G49" s="319"/>
      <c r="H49" s="319"/>
      <c r="I49" s="319"/>
      <c r="J49" s="320"/>
      <c r="K49" s="321">
        <f t="shared" si="12"/>
        <v>0</v>
      </c>
      <c r="L49" s="348">
        <f t="shared" si="13"/>
        <v>0</v>
      </c>
      <c r="M49" s="322">
        <f t="shared" si="14"/>
        <v>0</v>
      </c>
    </row>
    <row r="50" s="316" customFormat="1" ht="33" customHeight="1">
      <c r="A50" s="317">
        <v>4</v>
      </c>
      <c r="B50" s="318" t="s">
        <v>53</v>
      </c>
      <c r="C50" s="319">
        <v>1</v>
      </c>
      <c r="D50" s="319"/>
      <c r="E50" s="319"/>
      <c r="F50" s="319"/>
      <c r="G50" s="319"/>
      <c r="H50" s="319"/>
      <c r="I50" s="319"/>
      <c r="J50" s="320"/>
      <c r="K50" s="321">
        <f t="shared" si="12"/>
        <v>1</v>
      </c>
      <c r="L50" s="348">
        <f t="shared" si="13"/>
        <v>0</v>
      </c>
      <c r="M50" s="322">
        <f t="shared" si="14"/>
        <v>1</v>
      </c>
    </row>
    <row r="51" s="316" customFormat="1" ht="33" customHeight="1">
      <c r="A51" s="317">
        <v>5</v>
      </c>
      <c r="B51" s="318" t="s">
        <v>54</v>
      </c>
      <c r="C51" s="319"/>
      <c r="D51" s="319"/>
      <c r="E51" s="319"/>
      <c r="F51" s="319"/>
      <c r="G51" s="319"/>
      <c r="H51" s="319"/>
      <c r="I51" s="319"/>
      <c r="J51" s="320"/>
      <c r="K51" s="321">
        <f t="shared" si="12"/>
        <v>0</v>
      </c>
      <c r="L51" s="348">
        <f t="shared" si="13"/>
        <v>0</v>
      </c>
      <c r="M51" s="322">
        <f t="shared" si="14"/>
        <v>0</v>
      </c>
    </row>
    <row r="52" s="316" customFormat="1" ht="32.25" customHeight="1">
      <c r="A52" s="317">
        <v>6</v>
      </c>
      <c r="B52" s="318" t="s">
        <v>55</v>
      </c>
      <c r="C52" s="319"/>
      <c r="D52" s="319"/>
      <c r="E52" s="319"/>
      <c r="F52" s="319"/>
      <c r="G52" s="319"/>
      <c r="H52" s="319"/>
      <c r="I52" s="319"/>
      <c r="J52" s="320"/>
      <c r="K52" s="321">
        <f t="shared" si="12"/>
        <v>0</v>
      </c>
      <c r="L52" s="348">
        <f t="shared" si="13"/>
        <v>0</v>
      </c>
      <c r="M52" s="322">
        <f t="shared" si="14"/>
        <v>0</v>
      </c>
    </row>
    <row r="53" s="316" customFormat="1" ht="33.75" customHeight="1">
      <c r="A53" s="317">
        <v>7</v>
      </c>
      <c r="B53" s="318" t="s">
        <v>83</v>
      </c>
      <c r="C53" s="319"/>
      <c r="D53" s="319"/>
      <c r="E53" s="319"/>
      <c r="F53" s="319"/>
      <c r="G53" s="319"/>
      <c r="H53" s="319"/>
      <c r="I53" s="319"/>
      <c r="J53" s="320"/>
      <c r="K53" s="321">
        <f t="shared" si="12"/>
        <v>0</v>
      </c>
      <c r="L53" s="348">
        <f t="shared" si="13"/>
        <v>0</v>
      </c>
      <c r="M53" s="322">
        <f t="shared" si="14"/>
        <v>0</v>
      </c>
    </row>
    <row r="54" s="316" customFormat="1" ht="35.25" customHeight="1">
      <c r="A54" s="317">
        <v>8</v>
      </c>
      <c r="B54" s="318" t="s">
        <v>84</v>
      </c>
      <c r="C54" s="319"/>
      <c r="D54" s="319"/>
      <c r="E54" s="319"/>
      <c r="F54" s="319"/>
      <c r="G54" s="319"/>
      <c r="H54" s="319">
        <v>1</v>
      </c>
      <c r="I54" s="319"/>
      <c r="J54" s="320"/>
      <c r="K54" s="321">
        <f t="shared" si="12"/>
        <v>0</v>
      </c>
      <c r="L54" s="348">
        <f t="shared" si="13"/>
        <v>1</v>
      </c>
      <c r="M54" s="322">
        <f t="shared" si="14"/>
        <v>1</v>
      </c>
    </row>
    <row r="55" s="316" customFormat="1" ht="35.25" customHeight="1">
      <c r="A55" s="317">
        <v>9</v>
      </c>
      <c r="B55" s="318" t="s">
        <v>85</v>
      </c>
      <c r="C55" s="319"/>
      <c r="D55" s="319"/>
      <c r="E55" s="319"/>
      <c r="F55" s="319"/>
      <c r="G55" s="319"/>
      <c r="H55" s="319"/>
      <c r="I55" s="319"/>
      <c r="J55" s="320"/>
      <c r="K55" s="321">
        <f t="shared" si="12"/>
        <v>0</v>
      </c>
      <c r="L55" s="348">
        <f t="shared" si="13"/>
        <v>0</v>
      </c>
      <c r="M55" s="322">
        <f t="shared" si="14"/>
        <v>0</v>
      </c>
    </row>
    <row r="56" s="316" customFormat="1" ht="35.25" customHeight="1">
      <c r="A56" s="324">
        <v>10</v>
      </c>
      <c r="B56" s="325" t="s">
        <v>61</v>
      </c>
      <c r="C56" s="310"/>
      <c r="D56" s="310"/>
      <c r="E56" s="310"/>
      <c r="F56" s="310"/>
      <c r="G56" s="310"/>
      <c r="H56" s="310"/>
      <c r="I56" s="310"/>
      <c r="J56" s="326"/>
      <c r="K56" s="339">
        <f t="shared" si="12"/>
        <v>0</v>
      </c>
      <c r="L56" s="349">
        <f t="shared" si="13"/>
        <v>0</v>
      </c>
      <c r="M56" s="341">
        <f t="shared" si="14"/>
        <v>0</v>
      </c>
    </row>
    <row r="57" s="354" customFormat="1" ht="21" customHeight="1">
      <c r="A57" s="350"/>
      <c r="B57" s="351" t="s">
        <v>3</v>
      </c>
      <c r="C57" s="352">
        <f>SUM(C47:C56)</f>
        <v>1</v>
      </c>
      <c r="D57" s="352">
        <f t="shared" ref="D57:J57" si="15">SUM(D47:D56)</f>
        <v>0</v>
      </c>
      <c r="E57" s="352">
        <f t="shared" si="15"/>
        <v>0</v>
      </c>
      <c r="F57" s="352">
        <f t="shared" si="15"/>
        <v>0</v>
      </c>
      <c r="G57" s="352">
        <f t="shared" si="15"/>
        <v>0</v>
      </c>
      <c r="H57" s="352">
        <f t="shared" si="15"/>
        <v>3</v>
      </c>
      <c r="I57" s="352">
        <f t="shared" si="15"/>
        <v>0</v>
      </c>
      <c r="J57" s="353">
        <f t="shared" si="15"/>
        <v>0</v>
      </c>
      <c r="K57" s="332">
        <f>SUM(K47:K56)</f>
        <v>1</v>
      </c>
      <c r="L57" s="330">
        <f>SUM(L47:L56)</f>
        <v>3</v>
      </c>
      <c r="M57" s="333">
        <f t="shared" ref="M57" si="16">K57+L57</f>
        <v>4</v>
      </c>
    </row>
    <row r="58" s="316" customFormat="1" ht="26.25" customHeight="1">
      <c r="A58" s="575" t="s">
        <v>56</v>
      </c>
      <c r="B58" s="576"/>
      <c r="C58" s="576"/>
      <c r="D58" s="576"/>
      <c r="E58" s="576"/>
      <c r="F58" s="576"/>
      <c r="G58" s="576"/>
      <c r="H58" s="576"/>
      <c r="I58" s="576"/>
      <c r="J58" s="576"/>
      <c r="K58" s="576"/>
      <c r="L58" s="576"/>
      <c r="M58" s="577"/>
    </row>
    <row r="59" s="316" customFormat="1" ht="24" customHeight="1">
      <c r="A59" s="355">
        <v>1</v>
      </c>
      <c r="B59" s="356" t="s">
        <v>188</v>
      </c>
      <c r="C59" s="357"/>
      <c r="D59" s="357"/>
      <c r="E59" s="357"/>
      <c r="F59" s="357"/>
      <c r="G59" s="357"/>
      <c r="H59" s="357"/>
      <c r="I59" s="357"/>
      <c r="J59" s="358"/>
      <c r="K59" s="359">
        <f t="shared" ref="K59:L66" si="17">C59+E59+G59+I59</f>
        <v>0</v>
      </c>
      <c r="L59" s="357">
        <f t="shared" si="17"/>
        <v>0</v>
      </c>
      <c r="M59" s="344">
        <f t="shared" ref="M59:M81" si="18">K59+L59</f>
        <v>0</v>
      </c>
    </row>
    <row r="60" s="316" customFormat="1" ht="21.75" customHeight="1">
      <c r="A60" s="317">
        <v>2</v>
      </c>
      <c r="B60" s="318" t="s">
        <v>189</v>
      </c>
      <c r="C60" s="319">
        <v>1</v>
      </c>
      <c r="D60" s="319"/>
      <c r="E60" s="319"/>
      <c r="F60" s="319"/>
      <c r="G60" s="319"/>
      <c r="H60" s="319"/>
      <c r="I60" s="319"/>
      <c r="J60" s="320"/>
      <c r="K60" s="321">
        <f t="shared" si="17"/>
        <v>1</v>
      </c>
      <c r="L60" s="319">
        <f t="shared" si="17"/>
        <v>0</v>
      </c>
      <c r="M60" s="322">
        <f t="shared" si="18"/>
        <v>1</v>
      </c>
    </row>
    <row r="61" s="316" customFormat="1" ht="22.5" customHeight="1">
      <c r="A61" s="317">
        <v>3</v>
      </c>
      <c r="B61" s="318" t="s">
        <v>190</v>
      </c>
      <c r="C61" s="319"/>
      <c r="D61" s="319"/>
      <c r="E61" s="319"/>
      <c r="F61" s="319"/>
      <c r="G61" s="319"/>
      <c r="H61" s="319"/>
      <c r="I61" s="319"/>
      <c r="J61" s="320"/>
      <c r="K61" s="321">
        <f t="shared" si="17"/>
        <v>0</v>
      </c>
      <c r="L61" s="319">
        <f t="shared" si="17"/>
        <v>0</v>
      </c>
      <c r="M61" s="322">
        <f t="shared" si="18"/>
        <v>0</v>
      </c>
    </row>
    <row r="62" s="316" customFormat="1" ht="23.25" customHeight="1">
      <c r="A62" s="317">
        <v>4</v>
      </c>
      <c r="B62" s="318" t="s">
        <v>191</v>
      </c>
      <c r="C62" s="319"/>
      <c r="D62" s="319"/>
      <c r="E62" s="319"/>
      <c r="F62" s="319"/>
      <c r="G62" s="319"/>
      <c r="H62" s="319"/>
      <c r="I62" s="319"/>
      <c r="J62" s="320"/>
      <c r="K62" s="321">
        <f t="shared" si="17"/>
        <v>0</v>
      </c>
      <c r="L62" s="319">
        <f t="shared" si="17"/>
        <v>0</v>
      </c>
      <c r="M62" s="322">
        <f t="shared" si="18"/>
        <v>0</v>
      </c>
    </row>
    <row r="63" s="316" customFormat="1" ht="22.5" customHeight="1">
      <c r="A63" s="317">
        <v>5</v>
      </c>
      <c r="B63" s="318" t="s">
        <v>192</v>
      </c>
      <c r="C63" s="319"/>
      <c r="D63" s="319"/>
      <c r="E63" s="319"/>
      <c r="F63" s="319"/>
      <c r="G63" s="319"/>
      <c r="H63" s="319"/>
      <c r="I63" s="319"/>
      <c r="J63" s="320"/>
      <c r="K63" s="321">
        <f t="shared" si="17"/>
        <v>0</v>
      </c>
      <c r="L63" s="319">
        <f t="shared" si="17"/>
        <v>0</v>
      </c>
      <c r="M63" s="322">
        <f t="shared" si="18"/>
        <v>0</v>
      </c>
    </row>
    <row r="64" s="316" customFormat="1" ht="23.25" customHeight="1">
      <c r="A64" s="317">
        <v>6</v>
      </c>
      <c r="B64" s="318" t="s">
        <v>193</v>
      </c>
      <c r="C64" s="319"/>
      <c r="D64" s="319"/>
      <c r="E64" s="319"/>
      <c r="F64" s="319"/>
      <c r="G64" s="319"/>
      <c r="H64" s="319"/>
      <c r="I64" s="319"/>
      <c r="J64" s="320"/>
      <c r="K64" s="321">
        <f t="shared" si="17"/>
        <v>0</v>
      </c>
      <c r="L64" s="319">
        <f t="shared" si="17"/>
        <v>0</v>
      </c>
      <c r="M64" s="322">
        <f t="shared" si="18"/>
        <v>0</v>
      </c>
    </row>
    <row r="65" s="316" customFormat="1" ht="24.75" customHeight="1">
      <c r="A65" s="317">
        <v>7</v>
      </c>
      <c r="B65" s="318" t="s">
        <v>194</v>
      </c>
      <c r="C65" s="319"/>
      <c r="D65" s="319"/>
      <c r="E65" s="319"/>
      <c r="F65" s="319"/>
      <c r="G65" s="319">
        <v>1</v>
      </c>
      <c r="H65" s="319"/>
      <c r="I65" s="319"/>
      <c r="J65" s="320"/>
      <c r="K65" s="321">
        <f t="shared" si="17"/>
        <v>1</v>
      </c>
      <c r="L65" s="319">
        <f t="shared" si="17"/>
        <v>0</v>
      </c>
      <c r="M65" s="322">
        <f t="shared" si="18"/>
        <v>1</v>
      </c>
    </row>
    <row r="66" s="316" customFormat="1" ht="21.75" customHeight="1">
      <c r="A66" s="317">
        <v>8</v>
      </c>
      <c r="B66" s="318" t="s">
        <v>195</v>
      </c>
      <c r="C66" s="454">
        <v>1</v>
      </c>
      <c r="D66" s="319"/>
      <c r="E66" s="319"/>
      <c r="F66" s="319"/>
      <c r="G66" s="319"/>
      <c r="H66" s="319">
        <v>1</v>
      </c>
      <c r="I66" s="319"/>
      <c r="J66" s="320"/>
      <c r="K66" s="321">
        <f t="shared" si="17"/>
        <v>1</v>
      </c>
      <c r="L66" s="319">
        <f t="shared" si="17"/>
        <v>1</v>
      </c>
      <c r="M66" s="322">
        <f t="shared" si="18"/>
        <v>2</v>
      </c>
    </row>
    <row r="67" s="316" customFormat="1" ht="24.75" customHeight="1">
      <c r="A67" s="317">
        <v>9</v>
      </c>
      <c r="B67" s="318" t="s">
        <v>196</v>
      </c>
      <c r="C67" s="319">
        <v>1</v>
      </c>
      <c r="D67" s="319"/>
      <c r="E67" s="319"/>
      <c r="F67" s="319"/>
      <c r="G67" s="319"/>
      <c r="H67" s="319"/>
      <c r="I67" s="319"/>
      <c r="J67" s="320"/>
      <c r="K67" s="321">
        <f t="shared" ref="K67:K84" si="19">C67+E67+G67+I67</f>
        <v>1</v>
      </c>
      <c r="L67" s="319">
        <f t="shared" ref="L67:L84" si="20">D67+F67+H67+J67</f>
        <v>0</v>
      </c>
      <c r="M67" s="322">
        <f t="shared" si="18"/>
        <v>1</v>
      </c>
    </row>
    <row r="68" s="316" customFormat="1" ht="24" customHeight="1">
      <c r="A68" s="317">
        <v>10</v>
      </c>
      <c r="B68" s="318" t="s">
        <v>197</v>
      </c>
      <c r="C68" s="319"/>
      <c r="D68" s="319"/>
      <c r="E68" s="319"/>
      <c r="F68" s="319"/>
      <c r="G68" s="319"/>
      <c r="H68" s="319"/>
      <c r="I68" s="319"/>
      <c r="J68" s="320"/>
      <c r="K68" s="321">
        <f t="shared" si="19"/>
        <v>0</v>
      </c>
      <c r="L68" s="319">
        <f t="shared" si="20"/>
        <v>0</v>
      </c>
      <c r="M68" s="322">
        <f t="shared" si="18"/>
        <v>0</v>
      </c>
    </row>
    <row r="69" s="316" customFormat="1" ht="21.75" customHeight="1">
      <c r="A69" s="317">
        <v>11</v>
      </c>
      <c r="B69" s="318" t="s">
        <v>198</v>
      </c>
      <c r="C69" s="319"/>
      <c r="D69" s="319"/>
      <c r="E69" s="319"/>
      <c r="F69" s="319"/>
      <c r="G69" s="319"/>
      <c r="H69" s="319"/>
      <c r="I69" s="319"/>
      <c r="J69" s="320"/>
      <c r="K69" s="321">
        <f t="shared" si="19"/>
        <v>0</v>
      </c>
      <c r="L69" s="319">
        <f t="shared" si="20"/>
        <v>0</v>
      </c>
      <c r="M69" s="322">
        <f t="shared" si="18"/>
        <v>0</v>
      </c>
    </row>
    <row r="70" s="316" customFormat="1" ht="22.5" customHeight="1">
      <c r="A70" s="317">
        <v>12</v>
      </c>
      <c r="B70" s="318" t="s">
        <v>199</v>
      </c>
      <c r="C70" s="319"/>
      <c r="D70" s="319">
        <v>1</v>
      </c>
      <c r="E70" s="319"/>
      <c r="F70" s="319"/>
      <c r="G70" s="319"/>
      <c r="H70" s="319"/>
      <c r="I70" s="319"/>
      <c r="J70" s="320"/>
      <c r="K70" s="321">
        <f t="shared" si="19"/>
        <v>0</v>
      </c>
      <c r="L70" s="319">
        <f t="shared" si="20"/>
        <v>1</v>
      </c>
      <c r="M70" s="322">
        <f t="shared" si="18"/>
        <v>1</v>
      </c>
    </row>
    <row r="71" s="316" customFormat="1" ht="33" customHeight="1">
      <c r="A71" s="317">
        <v>13</v>
      </c>
      <c r="B71" s="318" t="s">
        <v>200</v>
      </c>
      <c r="C71" s="319"/>
      <c r="D71" s="319"/>
      <c r="E71" s="319"/>
      <c r="F71" s="319"/>
      <c r="G71" s="319"/>
      <c r="H71" s="319"/>
      <c r="I71" s="319"/>
      <c r="J71" s="320"/>
      <c r="K71" s="321">
        <f t="shared" si="19"/>
        <v>0</v>
      </c>
      <c r="L71" s="319">
        <f t="shared" si="20"/>
        <v>0</v>
      </c>
      <c r="M71" s="322">
        <f t="shared" si="18"/>
        <v>0</v>
      </c>
    </row>
    <row r="72" s="316" customFormat="1" ht="24" customHeight="1">
      <c r="A72" s="317">
        <v>14</v>
      </c>
      <c r="B72" s="318" t="s">
        <v>201</v>
      </c>
      <c r="C72" s="319"/>
      <c r="D72" s="319"/>
      <c r="E72" s="319"/>
      <c r="F72" s="319"/>
      <c r="G72" s="319"/>
      <c r="H72" s="319"/>
      <c r="I72" s="319"/>
      <c r="J72" s="320"/>
      <c r="K72" s="321">
        <f t="shared" si="19"/>
        <v>0</v>
      </c>
      <c r="L72" s="319">
        <f t="shared" si="20"/>
        <v>0</v>
      </c>
      <c r="M72" s="322">
        <f t="shared" si="18"/>
        <v>0</v>
      </c>
    </row>
    <row r="73" s="316" customFormat="1" ht="23.25" customHeight="1">
      <c r="A73" s="317">
        <v>15</v>
      </c>
      <c r="B73" s="318" t="s">
        <v>202</v>
      </c>
      <c r="C73" s="319"/>
      <c r="D73" s="319"/>
      <c r="E73" s="319"/>
      <c r="F73" s="319"/>
      <c r="G73" s="319"/>
      <c r="H73" s="319"/>
      <c r="I73" s="319"/>
      <c r="J73" s="320"/>
      <c r="K73" s="321">
        <f t="shared" si="19"/>
        <v>0</v>
      </c>
      <c r="L73" s="319">
        <f t="shared" si="20"/>
        <v>0</v>
      </c>
      <c r="M73" s="322">
        <f t="shared" si="18"/>
        <v>0</v>
      </c>
    </row>
    <row r="74" s="316" customFormat="1" ht="22.5" customHeight="1">
      <c r="A74" s="317">
        <v>16</v>
      </c>
      <c r="B74" s="318" t="s">
        <v>203</v>
      </c>
      <c r="C74" s="319"/>
      <c r="D74" s="319"/>
      <c r="E74" s="319"/>
      <c r="F74" s="319"/>
      <c r="G74" s="319"/>
      <c r="H74" s="319"/>
      <c r="I74" s="319"/>
      <c r="J74" s="320"/>
      <c r="K74" s="321">
        <f t="shared" si="19"/>
        <v>0</v>
      </c>
      <c r="L74" s="319">
        <f t="shared" si="20"/>
        <v>0</v>
      </c>
      <c r="M74" s="322">
        <f t="shared" si="18"/>
        <v>0</v>
      </c>
    </row>
    <row r="75" s="316" customFormat="1" ht="21.75" customHeight="1">
      <c r="A75" s="317">
        <v>17</v>
      </c>
      <c r="B75" s="318" t="s">
        <v>204</v>
      </c>
      <c r="C75" s="319"/>
      <c r="D75" s="319"/>
      <c r="E75" s="319"/>
      <c r="F75" s="319"/>
      <c r="G75" s="319"/>
      <c r="H75" s="319"/>
      <c r="I75" s="319"/>
      <c r="J75" s="320"/>
      <c r="K75" s="321">
        <f t="shared" si="19"/>
        <v>0</v>
      </c>
      <c r="L75" s="319">
        <f t="shared" si="20"/>
        <v>0</v>
      </c>
      <c r="M75" s="322">
        <f t="shared" si="18"/>
        <v>0</v>
      </c>
    </row>
    <row r="76" s="316" customFormat="1" ht="22.5" customHeight="1">
      <c r="A76" s="317">
        <v>18</v>
      </c>
      <c r="B76" s="318" t="s">
        <v>205</v>
      </c>
      <c r="C76" s="319"/>
      <c r="D76" s="319"/>
      <c r="E76" s="319"/>
      <c r="F76" s="319">
        <v>1</v>
      </c>
      <c r="G76" s="319"/>
      <c r="H76" s="319"/>
      <c r="I76" s="319"/>
      <c r="J76" s="320"/>
      <c r="K76" s="321">
        <f t="shared" si="19"/>
        <v>0</v>
      </c>
      <c r="L76" s="319">
        <f t="shared" si="20"/>
        <v>1</v>
      </c>
      <c r="M76" s="322">
        <f t="shared" si="18"/>
        <v>1</v>
      </c>
    </row>
    <row r="77" s="316" customFormat="1" ht="22.5" customHeight="1">
      <c r="A77" s="317">
        <v>19</v>
      </c>
      <c r="B77" s="318" t="s">
        <v>206</v>
      </c>
      <c r="C77" s="319"/>
      <c r="D77" s="319"/>
      <c r="E77" s="319"/>
      <c r="F77" s="319"/>
      <c r="G77" s="319"/>
      <c r="H77" s="319"/>
      <c r="I77" s="319"/>
      <c r="J77" s="320"/>
      <c r="K77" s="321">
        <f t="shared" si="19"/>
        <v>0</v>
      </c>
      <c r="L77" s="319">
        <f t="shared" si="20"/>
        <v>0</v>
      </c>
      <c r="M77" s="322">
        <f t="shared" si="18"/>
        <v>0</v>
      </c>
    </row>
    <row r="78" s="316" customFormat="1" ht="22.5" customHeight="1">
      <c r="A78" s="317">
        <v>20</v>
      </c>
      <c r="B78" s="318" t="s">
        <v>207</v>
      </c>
      <c r="C78" s="319"/>
      <c r="D78" s="319">
        <v>1</v>
      </c>
      <c r="E78" s="319"/>
      <c r="F78" s="319"/>
      <c r="G78" s="319"/>
      <c r="H78" s="319"/>
      <c r="I78" s="319"/>
      <c r="J78" s="320"/>
      <c r="K78" s="321">
        <f t="shared" si="19"/>
        <v>0</v>
      </c>
      <c r="L78" s="319">
        <f t="shared" si="20"/>
        <v>1</v>
      </c>
      <c r="M78" s="322">
        <f t="shared" si="18"/>
        <v>1</v>
      </c>
    </row>
    <row r="79" s="316" customFormat="1" ht="24.75" customHeight="1">
      <c r="A79" s="317">
        <v>21</v>
      </c>
      <c r="B79" s="318" t="s">
        <v>208</v>
      </c>
      <c r="C79" s="319"/>
      <c r="D79" s="319"/>
      <c r="E79" s="319"/>
      <c r="F79" s="319">
        <v>1</v>
      </c>
      <c r="G79" s="319"/>
      <c r="H79" s="319"/>
      <c r="I79" s="319"/>
      <c r="J79" s="320"/>
      <c r="K79" s="321">
        <f t="shared" si="19"/>
        <v>0</v>
      </c>
      <c r="L79" s="319">
        <f t="shared" si="20"/>
        <v>1</v>
      </c>
      <c r="M79" s="322">
        <f t="shared" si="18"/>
        <v>1</v>
      </c>
    </row>
    <row r="80" s="316" customFormat="1" ht="22.5" customHeight="1">
      <c r="A80" s="360">
        <v>22</v>
      </c>
      <c r="B80" s="361" t="s">
        <v>209</v>
      </c>
      <c r="C80" s="362"/>
      <c r="D80" s="362"/>
      <c r="E80" s="362"/>
      <c r="F80" s="362"/>
      <c r="G80" s="362"/>
      <c r="H80" s="362"/>
      <c r="I80" s="362"/>
      <c r="J80" s="363"/>
      <c r="K80" s="364">
        <f t="shared" si="19"/>
        <v>0</v>
      </c>
      <c r="L80" s="362">
        <f t="shared" si="20"/>
        <v>0</v>
      </c>
      <c r="M80" s="345">
        <f t="shared" si="18"/>
        <v>0</v>
      </c>
    </row>
    <row r="81" s="334" customFormat="1" ht="26.25" customHeight="1">
      <c r="A81" s="328"/>
      <c r="B81" s="329" t="s">
        <v>126</v>
      </c>
      <c r="C81" s="330">
        <f>SUM(C59:C80)</f>
        <v>3</v>
      </c>
      <c r="D81" s="330">
        <f t="shared" ref="D81:J81" si="21">SUM(D59:D80)</f>
        <v>2</v>
      </c>
      <c r="E81" s="330">
        <f t="shared" si="21"/>
        <v>0</v>
      </c>
      <c r="F81" s="330">
        <f t="shared" si="21"/>
        <v>2</v>
      </c>
      <c r="G81" s="330">
        <f t="shared" si="21"/>
        <v>1</v>
      </c>
      <c r="H81" s="330">
        <f t="shared" si="21"/>
        <v>1</v>
      </c>
      <c r="I81" s="330">
        <f t="shared" si="21"/>
        <v>0</v>
      </c>
      <c r="J81" s="330">
        <f t="shared" si="21"/>
        <v>0</v>
      </c>
      <c r="K81" s="332">
        <f>SUM(K59:K80)</f>
        <v>4</v>
      </c>
      <c r="L81" s="330">
        <f>SUM(L59:L80)</f>
        <v>5</v>
      </c>
      <c r="M81" s="333">
        <f t="shared" si="18"/>
        <v>9</v>
      </c>
    </row>
    <row r="82" s="316" customFormat="1" ht="26.25" customHeight="1">
      <c r="A82" s="575" t="s">
        <v>129</v>
      </c>
      <c r="B82" s="576"/>
      <c r="C82" s="576"/>
      <c r="D82" s="576"/>
      <c r="E82" s="576"/>
      <c r="F82" s="576"/>
      <c r="G82" s="576"/>
      <c r="H82" s="576"/>
      <c r="I82" s="576"/>
      <c r="J82" s="576"/>
      <c r="K82" s="576"/>
      <c r="L82" s="576"/>
      <c r="M82" s="577"/>
    </row>
    <row r="83" s="316" customFormat="1" ht="22.5" customHeight="1">
      <c r="A83" s="355">
        <v>1</v>
      </c>
      <c r="B83" s="356" t="s">
        <v>130</v>
      </c>
      <c r="C83" s="357"/>
      <c r="D83" s="357"/>
      <c r="E83" s="357"/>
      <c r="F83" s="357"/>
      <c r="G83" s="357"/>
      <c r="H83" s="357"/>
      <c r="I83" s="357"/>
      <c r="J83" s="358"/>
      <c r="K83" s="359">
        <f t="shared" si="19"/>
        <v>0</v>
      </c>
      <c r="L83" s="357">
        <f t="shared" si="20"/>
        <v>0</v>
      </c>
      <c r="M83" s="344">
        <f t="shared" ref="M83:M85" si="22">K83+L83</f>
        <v>0</v>
      </c>
    </row>
    <row r="84" s="316" customFormat="1" ht="22.5" customHeight="1">
      <c r="A84" s="324">
        <v>2</v>
      </c>
      <c r="B84" s="325" t="s">
        <v>60</v>
      </c>
      <c r="C84" s="310"/>
      <c r="D84" s="310"/>
      <c r="E84" s="310"/>
      <c r="F84" s="310"/>
      <c r="G84" s="310"/>
      <c r="H84" s="310"/>
      <c r="I84" s="310"/>
      <c r="J84" s="326"/>
      <c r="K84" s="327">
        <f t="shared" si="19"/>
        <v>0</v>
      </c>
      <c r="L84" s="310">
        <f t="shared" si="20"/>
        <v>0</v>
      </c>
      <c r="M84" s="345">
        <f t="shared" si="22"/>
        <v>0</v>
      </c>
    </row>
    <row r="85" s="334" customFormat="1" ht="23.25" customHeight="1">
      <c r="A85" s="328"/>
      <c r="B85" s="329" t="s">
        <v>128</v>
      </c>
      <c r="C85" s="330">
        <f t="shared" ref="C85:L85" si="23">SUM(C83:C84)</f>
        <v>0</v>
      </c>
      <c r="D85" s="330">
        <f t="shared" si="23"/>
        <v>0</v>
      </c>
      <c r="E85" s="330">
        <f t="shared" si="23"/>
        <v>0</v>
      </c>
      <c r="F85" s="330">
        <f t="shared" si="23"/>
        <v>0</v>
      </c>
      <c r="G85" s="330">
        <f t="shared" si="23"/>
        <v>0</v>
      </c>
      <c r="H85" s="330">
        <f t="shared" si="23"/>
        <v>0</v>
      </c>
      <c r="I85" s="330">
        <f t="shared" si="23"/>
        <v>0</v>
      </c>
      <c r="J85" s="330">
        <f t="shared" si="23"/>
        <v>0</v>
      </c>
      <c r="K85" s="332">
        <f t="shared" si="23"/>
        <v>0</v>
      </c>
      <c r="L85" s="330">
        <f t="shared" si="23"/>
        <v>0</v>
      </c>
      <c r="M85" s="344">
        <f t="shared" si="22"/>
        <v>0</v>
      </c>
    </row>
    <row r="86" s="334" customFormat="1" ht="23.25" customHeight="1">
      <c r="A86" s="569" t="s">
        <v>2</v>
      </c>
      <c r="B86" s="571" t="s">
        <v>1</v>
      </c>
      <c r="C86" s="553" t="s">
        <v>27</v>
      </c>
      <c r="D86" s="553"/>
      <c r="E86" s="553" t="s">
        <v>28</v>
      </c>
      <c r="F86" s="553"/>
      <c r="G86" s="553" t="s">
        <v>29</v>
      </c>
      <c r="H86" s="553"/>
      <c r="I86" s="553" t="s">
        <v>7</v>
      </c>
      <c r="J86" s="554"/>
      <c r="K86" s="555" t="s">
        <v>23</v>
      </c>
      <c r="L86" s="556"/>
      <c r="M86" s="557"/>
    </row>
    <row r="87" s="334" customFormat="1" ht="32.25" customHeight="1">
      <c r="A87" s="570"/>
      <c r="B87" s="572"/>
      <c r="C87" s="310" t="s">
        <v>175</v>
      </c>
      <c r="D87" s="311" t="s">
        <v>0</v>
      </c>
      <c r="E87" s="310" t="s">
        <v>175</v>
      </c>
      <c r="F87" s="311" t="s">
        <v>0</v>
      </c>
      <c r="G87" s="310" t="s">
        <v>175</v>
      </c>
      <c r="H87" s="311" t="s">
        <v>0</v>
      </c>
      <c r="I87" s="310" t="s">
        <v>175</v>
      </c>
      <c r="J87" s="312" t="s">
        <v>0</v>
      </c>
      <c r="K87" s="313" t="s">
        <v>175</v>
      </c>
      <c r="L87" s="314" t="s">
        <v>0</v>
      </c>
      <c r="M87" s="315" t="s">
        <v>26</v>
      </c>
    </row>
    <row r="88" s="316" customFormat="1" ht="30" customHeight="1">
      <c r="A88" s="565" t="s">
        <v>90</v>
      </c>
      <c r="B88" s="566"/>
      <c r="C88" s="566"/>
      <c r="D88" s="566"/>
      <c r="E88" s="566"/>
      <c r="F88" s="566"/>
      <c r="G88" s="566"/>
      <c r="H88" s="566"/>
      <c r="I88" s="566"/>
      <c r="J88" s="566"/>
      <c r="K88" s="566"/>
      <c r="L88" s="566"/>
      <c r="M88" s="567"/>
    </row>
    <row r="89" s="316" customFormat="1" ht="18.75" customHeight="1">
      <c r="A89" s="335">
        <v>1</v>
      </c>
      <c r="B89" s="336" t="s">
        <v>132</v>
      </c>
      <c r="C89" s="337">
        <v>1</v>
      </c>
      <c r="D89" s="455">
        <v>1</v>
      </c>
      <c r="E89" s="337"/>
      <c r="F89" s="455">
        <v>1</v>
      </c>
      <c r="G89" s="337"/>
      <c r="H89" s="337"/>
      <c r="I89" s="337"/>
      <c r="J89" s="338"/>
      <c r="K89" s="359">
        <f t="shared" ref="K89:K114" si="24">C89+E89+G89+I89</f>
        <v>1</v>
      </c>
      <c r="L89" s="357">
        <f t="shared" ref="L89:L114" si="25">D89+F89+H89+J89</f>
        <v>2</v>
      </c>
      <c r="M89" s="344">
        <f t="shared" ref="M89:M138" si="26">K89+L89</f>
        <v>3</v>
      </c>
    </row>
    <row r="90" s="316" customFormat="1" ht="20.25" customHeight="1">
      <c r="A90" s="317">
        <v>2</v>
      </c>
      <c r="B90" s="318" t="s">
        <v>131</v>
      </c>
      <c r="C90" s="319"/>
      <c r="D90" s="319"/>
      <c r="E90" s="319"/>
      <c r="F90" s="319"/>
      <c r="G90" s="319"/>
      <c r="H90" s="319"/>
      <c r="I90" s="319"/>
      <c r="J90" s="320"/>
      <c r="K90" s="321">
        <f t="shared" si="24"/>
        <v>0</v>
      </c>
      <c r="L90" s="319">
        <f t="shared" si="25"/>
        <v>0</v>
      </c>
      <c r="M90" s="322">
        <f t="shared" si="26"/>
        <v>0</v>
      </c>
    </row>
    <row r="91" s="316" customFormat="1" ht="18" customHeight="1">
      <c r="A91" s="317">
        <v>3</v>
      </c>
      <c r="B91" s="318" t="s">
        <v>133</v>
      </c>
      <c r="C91" s="319"/>
      <c r="D91" s="319">
        <v>1</v>
      </c>
      <c r="E91" s="319"/>
      <c r="F91" s="319">
        <v>1</v>
      </c>
      <c r="G91" s="319"/>
      <c r="H91" s="319"/>
      <c r="I91" s="319"/>
      <c r="J91" s="320"/>
      <c r="K91" s="321">
        <f t="shared" si="24"/>
        <v>0</v>
      </c>
      <c r="L91" s="319">
        <f t="shared" si="25"/>
        <v>2</v>
      </c>
      <c r="M91" s="322">
        <f t="shared" si="26"/>
        <v>2</v>
      </c>
    </row>
    <row r="92" s="316" customFormat="1" ht="18.75" customHeight="1">
      <c r="A92" s="317">
        <v>4</v>
      </c>
      <c r="B92" s="318" t="s">
        <v>134</v>
      </c>
      <c r="C92" s="319"/>
      <c r="D92" s="319">
        <v>1</v>
      </c>
      <c r="E92" s="319"/>
      <c r="F92" s="319"/>
      <c r="G92" s="319"/>
      <c r="H92" s="319"/>
      <c r="I92" s="319"/>
      <c r="J92" s="320"/>
      <c r="K92" s="321">
        <f t="shared" si="24"/>
        <v>0</v>
      </c>
      <c r="L92" s="319">
        <f t="shared" si="25"/>
        <v>1</v>
      </c>
      <c r="M92" s="322">
        <f t="shared" si="26"/>
        <v>1</v>
      </c>
    </row>
    <row r="93" s="316" customFormat="1" ht="17.25" customHeight="1">
      <c r="A93" s="317">
        <v>5</v>
      </c>
      <c r="B93" s="318" t="s">
        <v>135</v>
      </c>
      <c r="C93" s="319"/>
      <c r="D93" s="319"/>
      <c r="E93" s="319"/>
      <c r="F93" s="454">
        <v>1</v>
      </c>
      <c r="G93" s="319"/>
      <c r="H93" s="319"/>
      <c r="I93" s="319"/>
      <c r="J93" s="320"/>
      <c r="K93" s="321">
        <f t="shared" si="24"/>
        <v>0</v>
      </c>
      <c r="L93" s="319">
        <f t="shared" si="25"/>
        <v>1</v>
      </c>
      <c r="M93" s="322">
        <f t="shared" si="26"/>
        <v>1</v>
      </c>
    </row>
    <row r="94" s="316" customFormat="1" ht="33.75" customHeight="1">
      <c r="A94" s="317">
        <v>6</v>
      </c>
      <c r="B94" s="318" t="s">
        <v>258</v>
      </c>
      <c r="C94" s="319"/>
      <c r="D94" s="319">
        <v>1</v>
      </c>
      <c r="E94" s="319"/>
      <c r="F94" s="319"/>
      <c r="G94" s="319"/>
      <c r="H94" s="319">
        <v>1</v>
      </c>
      <c r="I94" s="319"/>
      <c r="J94" s="320"/>
      <c r="K94" s="321">
        <f t="shared" si="24"/>
        <v>0</v>
      </c>
      <c r="L94" s="319">
        <f t="shared" si="25"/>
        <v>2</v>
      </c>
      <c r="M94" s="322">
        <f t="shared" si="26"/>
        <v>2</v>
      </c>
    </row>
    <row r="95" s="316" customFormat="1" ht="17.25" customHeight="1">
      <c r="A95" s="317">
        <v>7</v>
      </c>
      <c r="B95" s="318" t="s">
        <v>136</v>
      </c>
      <c r="C95" s="319"/>
      <c r="D95" s="319"/>
      <c r="E95" s="319"/>
      <c r="F95" s="319"/>
      <c r="G95" s="319"/>
      <c r="H95" s="319"/>
      <c r="I95" s="319"/>
      <c r="J95" s="320"/>
      <c r="K95" s="321">
        <f t="shared" si="24"/>
        <v>0</v>
      </c>
      <c r="L95" s="319">
        <f t="shared" si="25"/>
        <v>0</v>
      </c>
      <c r="M95" s="322">
        <f t="shared" si="26"/>
        <v>0</v>
      </c>
    </row>
    <row r="96" s="316" customFormat="1" ht="17.25" customHeight="1">
      <c r="A96" s="317">
        <v>8</v>
      </c>
      <c r="B96" s="318" t="s">
        <v>137</v>
      </c>
      <c r="C96" s="319"/>
      <c r="D96" s="319">
        <v>2</v>
      </c>
      <c r="E96" s="319"/>
      <c r="F96" s="319"/>
      <c r="G96" s="319"/>
      <c r="H96" s="319"/>
      <c r="I96" s="319"/>
      <c r="J96" s="320"/>
      <c r="K96" s="321">
        <f t="shared" si="24"/>
        <v>0</v>
      </c>
      <c r="L96" s="319">
        <f t="shared" si="25"/>
        <v>2</v>
      </c>
      <c r="M96" s="322">
        <f t="shared" si="26"/>
        <v>2</v>
      </c>
    </row>
    <row r="97" s="316" customFormat="1" ht="16.5" customHeight="1">
      <c r="A97" s="317">
        <v>9</v>
      </c>
      <c r="B97" s="318" t="s">
        <v>138</v>
      </c>
      <c r="C97" s="319"/>
      <c r="D97" s="319"/>
      <c r="E97" s="319"/>
      <c r="F97" s="319"/>
      <c r="G97" s="319"/>
      <c r="H97" s="319"/>
      <c r="I97" s="319"/>
      <c r="J97" s="320"/>
      <c r="K97" s="321">
        <f t="shared" si="24"/>
        <v>0</v>
      </c>
      <c r="L97" s="319">
        <f t="shared" si="25"/>
        <v>0</v>
      </c>
      <c r="M97" s="322">
        <f t="shared" si="26"/>
        <v>0</v>
      </c>
    </row>
    <row r="98" s="316" customFormat="1" ht="18.75" customHeight="1">
      <c r="A98" s="317">
        <v>10</v>
      </c>
      <c r="B98" s="318" t="s">
        <v>257</v>
      </c>
      <c r="C98" s="319"/>
      <c r="D98" s="319">
        <v>2</v>
      </c>
      <c r="E98" s="319"/>
      <c r="F98" s="319">
        <v>1</v>
      </c>
      <c r="G98" s="319"/>
      <c r="H98" s="319"/>
      <c r="I98" s="319"/>
      <c r="J98" s="320"/>
      <c r="K98" s="321">
        <f t="shared" si="24"/>
        <v>0</v>
      </c>
      <c r="L98" s="319">
        <f t="shared" si="25"/>
        <v>3</v>
      </c>
      <c r="M98" s="322">
        <f t="shared" si="26"/>
        <v>3</v>
      </c>
    </row>
    <row r="99" s="316" customFormat="1" ht="18" customHeight="1">
      <c r="A99" s="317">
        <v>11</v>
      </c>
      <c r="B99" s="318" t="s">
        <v>139</v>
      </c>
      <c r="C99" s="319"/>
      <c r="D99" s="319"/>
      <c r="E99" s="319"/>
      <c r="F99" s="319">
        <v>1</v>
      </c>
      <c r="G99" s="319"/>
      <c r="H99" s="319"/>
      <c r="I99" s="319"/>
      <c r="J99" s="320"/>
      <c r="K99" s="321">
        <f t="shared" si="24"/>
        <v>0</v>
      </c>
      <c r="L99" s="319">
        <f t="shared" si="25"/>
        <v>1</v>
      </c>
      <c r="M99" s="322">
        <f t="shared" si="26"/>
        <v>1</v>
      </c>
    </row>
    <row r="100" s="316" customFormat="1" ht="18" customHeight="1">
      <c r="A100" s="317">
        <v>12</v>
      </c>
      <c r="B100" s="318" t="s">
        <v>556</v>
      </c>
      <c r="C100" s="319"/>
      <c r="D100" s="319">
        <v>1</v>
      </c>
      <c r="E100" s="319">
        <v>1</v>
      </c>
      <c r="F100" s="319">
        <v>1</v>
      </c>
      <c r="G100" s="319"/>
      <c r="H100" s="319"/>
      <c r="I100" s="319"/>
      <c r="J100" s="320"/>
      <c r="K100" s="321">
        <f t="shared" si="24"/>
        <v>1</v>
      </c>
      <c r="L100" s="319">
        <f t="shared" si="25"/>
        <v>2</v>
      </c>
      <c r="M100" s="322">
        <f t="shared" si="26"/>
        <v>3</v>
      </c>
    </row>
    <row r="101" s="316" customFormat="1" ht="17.25" customHeight="1">
      <c r="A101" s="317">
        <v>13</v>
      </c>
      <c r="B101" s="318" t="s">
        <v>140</v>
      </c>
      <c r="C101" s="319"/>
      <c r="D101" s="319">
        <v>1</v>
      </c>
      <c r="E101" s="319"/>
      <c r="F101" s="319">
        <v>1</v>
      </c>
      <c r="G101" s="319"/>
      <c r="H101" s="319">
        <v>1</v>
      </c>
      <c r="I101" s="319"/>
      <c r="J101" s="320"/>
      <c r="K101" s="321">
        <f t="shared" si="24"/>
        <v>0</v>
      </c>
      <c r="L101" s="319">
        <f t="shared" si="25"/>
        <v>3</v>
      </c>
      <c r="M101" s="322">
        <f t="shared" si="26"/>
        <v>3</v>
      </c>
    </row>
    <row r="102" s="316" customFormat="1" ht="21.75" customHeight="1">
      <c r="A102" s="317">
        <v>14</v>
      </c>
      <c r="B102" s="318" t="s">
        <v>141</v>
      </c>
      <c r="C102" s="319"/>
      <c r="D102" s="319">
        <v>1</v>
      </c>
      <c r="E102" s="319"/>
      <c r="F102" s="319">
        <v>1</v>
      </c>
      <c r="G102" s="319"/>
      <c r="H102" s="319"/>
      <c r="I102" s="319"/>
      <c r="J102" s="320"/>
      <c r="K102" s="321">
        <f t="shared" si="24"/>
        <v>0</v>
      </c>
      <c r="L102" s="319">
        <f t="shared" si="25"/>
        <v>2</v>
      </c>
      <c r="M102" s="322">
        <f t="shared" si="26"/>
        <v>2</v>
      </c>
    </row>
    <row r="103" s="316" customFormat="1" ht="21" customHeight="1">
      <c r="A103" s="317">
        <v>15</v>
      </c>
      <c r="B103" s="318" t="s">
        <v>142</v>
      </c>
      <c r="C103" s="319"/>
      <c r="D103" s="319"/>
      <c r="E103" s="319"/>
      <c r="F103" s="319">
        <v>2</v>
      </c>
      <c r="G103" s="319"/>
      <c r="H103" s="319"/>
      <c r="I103" s="319"/>
      <c r="J103" s="320"/>
      <c r="K103" s="321">
        <f t="shared" si="24"/>
        <v>0</v>
      </c>
      <c r="L103" s="319">
        <f t="shared" si="25"/>
        <v>2</v>
      </c>
      <c r="M103" s="322">
        <f t="shared" si="26"/>
        <v>2</v>
      </c>
    </row>
    <row r="104" s="316" customFormat="1" ht="18" customHeight="1">
      <c r="A104" s="317">
        <v>16</v>
      </c>
      <c r="B104" s="318" t="s">
        <v>143</v>
      </c>
      <c r="C104" s="319"/>
      <c r="D104" s="319"/>
      <c r="E104" s="319"/>
      <c r="F104" s="319"/>
      <c r="G104" s="319"/>
      <c r="H104" s="319"/>
      <c r="I104" s="319"/>
      <c r="J104" s="320"/>
      <c r="K104" s="321">
        <f t="shared" si="24"/>
        <v>0</v>
      </c>
      <c r="L104" s="319">
        <f t="shared" si="25"/>
        <v>0</v>
      </c>
      <c r="M104" s="322">
        <f t="shared" si="26"/>
        <v>0</v>
      </c>
    </row>
    <row r="105" s="316" customFormat="1" ht="21.75" customHeight="1">
      <c r="A105" s="317">
        <v>17</v>
      </c>
      <c r="B105" s="318" t="s">
        <v>144</v>
      </c>
      <c r="C105" s="319"/>
      <c r="D105" s="319">
        <v>1</v>
      </c>
      <c r="E105" s="319"/>
      <c r="F105" s="319">
        <v>1</v>
      </c>
      <c r="G105" s="319"/>
      <c r="H105" s="319">
        <v>1</v>
      </c>
      <c r="I105" s="319"/>
      <c r="J105" s="320"/>
      <c r="K105" s="321">
        <f t="shared" si="24"/>
        <v>0</v>
      </c>
      <c r="L105" s="319">
        <f t="shared" si="25"/>
        <v>3</v>
      </c>
      <c r="M105" s="322">
        <f t="shared" si="26"/>
        <v>3</v>
      </c>
    </row>
    <row r="106" s="316" customFormat="1" ht="18" customHeight="1">
      <c r="A106" s="317">
        <v>18</v>
      </c>
      <c r="B106" s="318" t="s">
        <v>145</v>
      </c>
      <c r="C106" s="319"/>
      <c r="D106" s="319"/>
      <c r="E106" s="319"/>
      <c r="F106" s="319">
        <v>2</v>
      </c>
      <c r="G106" s="319"/>
      <c r="H106" s="319"/>
      <c r="I106" s="319"/>
      <c r="J106" s="320"/>
      <c r="K106" s="321">
        <f t="shared" si="24"/>
        <v>0</v>
      </c>
      <c r="L106" s="319">
        <f t="shared" si="25"/>
        <v>2</v>
      </c>
      <c r="M106" s="322">
        <f t="shared" si="26"/>
        <v>2</v>
      </c>
    </row>
    <row r="107" s="316" customFormat="1" ht="18.75" customHeight="1">
      <c r="A107" s="317">
        <v>19</v>
      </c>
      <c r="B107" s="318" t="s">
        <v>146</v>
      </c>
      <c r="C107" s="319"/>
      <c r="D107" s="319"/>
      <c r="E107" s="319"/>
      <c r="F107" s="319">
        <v>3</v>
      </c>
      <c r="G107" s="319"/>
      <c r="H107" s="319"/>
      <c r="I107" s="319"/>
      <c r="J107" s="320"/>
      <c r="K107" s="321">
        <f t="shared" si="24"/>
        <v>0</v>
      </c>
      <c r="L107" s="319">
        <f t="shared" si="25"/>
        <v>3</v>
      </c>
      <c r="M107" s="322">
        <f t="shared" si="26"/>
        <v>3</v>
      </c>
    </row>
    <row r="108" s="316" customFormat="1" ht="17.25" customHeight="1">
      <c r="A108" s="317">
        <v>20</v>
      </c>
      <c r="B108" s="318" t="s">
        <v>147</v>
      </c>
      <c r="C108" s="319"/>
      <c r="D108" s="319"/>
      <c r="E108" s="319">
        <v>1</v>
      </c>
      <c r="F108" s="319"/>
      <c r="G108" s="319"/>
      <c r="H108" s="319"/>
      <c r="I108" s="319"/>
      <c r="J108" s="320"/>
      <c r="K108" s="321">
        <f t="shared" si="24"/>
        <v>1</v>
      </c>
      <c r="L108" s="319">
        <f t="shared" si="25"/>
        <v>0</v>
      </c>
      <c r="M108" s="322">
        <f t="shared" si="26"/>
        <v>1</v>
      </c>
    </row>
    <row r="109" s="316" customFormat="1" ht="19.5" customHeight="1">
      <c r="A109" s="317">
        <v>21</v>
      </c>
      <c r="B109" s="318" t="s">
        <v>148</v>
      </c>
      <c r="C109" s="319"/>
      <c r="D109" s="319"/>
      <c r="E109" s="319"/>
      <c r="F109" s="319"/>
      <c r="G109" s="319"/>
      <c r="H109" s="319"/>
      <c r="I109" s="319"/>
      <c r="J109" s="320"/>
      <c r="K109" s="321">
        <f t="shared" si="24"/>
        <v>0</v>
      </c>
      <c r="L109" s="319">
        <f t="shared" si="25"/>
        <v>0</v>
      </c>
      <c r="M109" s="322">
        <f t="shared" si="26"/>
        <v>0</v>
      </c>
    </row>
    <row r="110" s="316" customFormat="1" ht="19.5" customHeight="1">
      <c r="A110" s="317">
        <v>22</v>
      </c>
      <c r="B110" s="318" t="s">
        <v>149</v>
      </c>
      <c r="C110" s="319"/>
      <c r="D110" s="319"/>
      <c r="E110" s="319"/>
      <c r="F110" s="319">
        <v>2</v>
      </c>
      <c r="G110" s="319"/>
      <c r="H110" s="319"/>
      <c r="I110" s="319"/>
      <c r="J110" s="320"/>
      <c r="K110" s="321">
        <f t="shared" si="24"/>
        <v>0</v>
      </c>
      <c r="L110" s="319">
        <f t="shared" si="25"/>
        <v>2</v>
      </c>
      <c r="M110" s="322">
        <f t="shared" si="26"/>
        <v>2</v>
      </c>
    </row>
    <row r="111" s="316" customFormat="1" ht="21.75" customHeight="1">
      <c r="A111" s="317">
        <v>23</v>
      </c>
      <c r="B111" s="318" t="s">
        <v>150</v>
      </c>
      <c r="C111" s="319"/>
      <c r="D111" s="319"/>
      <c r="E111" s="319"/>
      <c r="F111" s="319">
        <v>1</v>
      </c>
      <c r="G111" s="319"/>
      <c r="H111" s="319"/>
      <c r="I111" s="319"/>
      <c r="J111" s="320"/>
      <c r="K111" s="321">
        <f t="shared" si="24"/>
        <v>0</v>
      </c>
      <c r="L111" s="319">
        <f t="shared" si="25"/>
        <v>1</v>
      </c>
      <c r="M111" s="322">
        <f t="shared" si="26"/>
        <v>1</v>
      </c>
    </row>
    <row r="112" s="316" customFormat="1" ht="19.5" customHeight="1">
      <c r="A112" s="317">
        <v>24</v>
      </c>
      <c r="B112" s="318" t="s">
        <v>152</v>
      </c>
      <c r="C112" s="319"/>
      <c r="D112" s="319">
        <v>1</v>
      </c>
      <c r="E112" s="319"/>
      <c r="F112" s="319"/>
      <c r="G112" s="319"/>
      <c r="H112" s="319">
        <v>2</v>
      </c>
      <c r="I112" s="319"/>
      <c r="J112" s="320"/>
      <c r="K112" s="321">
        <f t="shared" si="24"/>
        <v>0</v>
      </c>
      <c r="L112" s="319">
        <f t="shared" si="25"/>
        <v>3</v>
      </c>
      <c r="M112" s="322">
        <f t="shared" si="26"/>
        <v>3</v>
      </c>
    </row>
    <row r="113" s="316" customFormat="1" ht="19.5" customHeight="1">
      <c r="A113" s="317">
        <v>25</v>
      </c>
      <c r="B113" s="318" t="s">
        <v>151</v>
      </c>
      <c r="C113" s="319"/>
      <c r="D113" s="319"/>
      <c r="E113" s="319"/>
      <c r="F113" s="319">
        <v>1</v>
      </c>
      <c r="G113" s="319"/>
      <c r="H113" s="319"/>
      <c r="I113" s="319"/>
      <c r="J113" s="320"/>
      <c r="K113" s="321">
        <f t="shared" si="24"/>
        <v>0</v>
      </c>
      <c r="L113" s="319">
        <f t="shared" si="25"/>
        <v>1</v>
      </c>
      <c r="M113" s="322">
        <f t="shared" si="26"/>
        <v>1</v>
      </c>
    </row>
    <row r="114" s="316" customFormat="1" ht="19.5" customHeight="1">
      <c r="A114" s="317">
        <v>26</v>
      </c>
      <c r="B114" s="318" t="s">
        <v>271</v>
      </c>
      <c r="C114" s="319"/>
      <c r="D114" s="319">
        <v>1</v>
      </c>
      <c r="E114" s="319">
        <v>1</v>
      </c>
      <c r="F114" s="319"/>
      <c r="G114" s="319"/>
      <c r="H114" s="319"/>
      <c r="I114" s="319"/>
      <c r="J114" s="320"/>
      <c r="K114" s="321">
        <f t="shared" si="24"/>
        <v>1</v>
      </c>
      <c r="L114" s="319">
        <f t="shared" si="25"/>
        <v>1</v>
      </c>
      <c r="M114" s="322">
        <f t="shared" si="26"/>
        <v>2</v>
      </c>
    </row>
    <row r="115" s="316" customFormat="1" ht="20.25" customHeight="1">
      <c r="A115" s="317">
        <v>27</v>
      </c>
      <c r="B115" s="318" t="s">
        <v>153</v>
      </c>
      <c r="C115" s="319"/>
      <c r="D115" s="319">
        <v>3</v>
      </c>
      <c r="E115" s="319"/>
      <c r="F115" s="454">
        <v>1</v>
      </c>
      <c r="G115" s="319"/>
      <c r="H115" s="319"/>
      <c r="I115" s="319"/>
      <c r="J115" s="320"/>
      <c r="K115" s="321">
        <f t="shared" ref="K115:K138" si="27">C115+E115+G115+I115</f>
        <v>0</v>
      </c>
      <c r="L115" s="319">
        <f t="shared" ref="L115:L138" si="28">D115+F115+H115+J115</f>
        <v>4</v>
      </c>
      <c r="M115" s="322">
        <f t="shared" si="26"/>
        <v>4</v>
      </c>
    </row>
    <row r="116" s="316" customFormat="1" ht="19.5" customHeight="1">
      <c r="A116" s="317">
        <v>28</v>
      </c>
      <c r="B116" s="318" t="s">
        <v>154</v>
      </c>
      <c r="C116" s="319"/>
      <c r="D116" s="319"/>
      <c r="E116" s="319"/>
      <c r="F116" s="319"/>
      <c r="G116" s="319"/>
      <c r="H116" s="319"/>
      <c r="I116" s="319"/>
      <c r="J116" s="320"/>
      <c r="K116" s="321">
        <f t="shared" si="27"/>
        <v>0</v>
      </c>
      <c r="L116" s="319">
        <f t="shared" si="28"/>
        <v>0</v>
      </c>
      <c r="M116" s="322">
        <f t="shared" si="26"/>
        <v>0</v>
      </c>
    </row>
    <row r="117" s="316" customFormat="1" ht="18.75" customHeight="1">
      <c r="A117" s="317">
        <v>29</v>
      </c>
      <c r="B117" s="318" t="s">
        <v>155</v>
      </c>
      <c r="C117" s="319"/>
      <c r="D117" s="319">
        <v>1</v>
      </c>
      <c r="E117" s="319"/>
      <c r="F117" s="319"/>
      <c r="G117" s="319"/>
      <c r="H117" s="319">
        <v>2</v>
      </c>
      <c r="I117" s="319"/>
      <c r="J117" s="320"/>
      <c r="K117" s="321">
        <f t="shared" si="27"/>
        <v>0</v>
      </c>
      <c r="L117" s="319">
        <f t="shared" si="28"/>
        <v>3</v>
      </c>
      <c r="M117" s="322">
        <f t="shared" si="26"/>
        <v>3</v>
      </c>
    </row>
    <row r="118" s="316" customFormat="1" ht="18.75" customHeight="1">
      <c r="A118" s="317">
        <v>30</v>
      </c>
      <c r="B118" s="318" t="s">
        <v>156</v>
      </c>
      <c r="C118" s="319"/>
      <c r="D118" s="319"/>
      <c r="E118" s="319">
        <v>1</v>
      </c>
      <c r="F118" s="319"/>
      <c r="G118" s="319"/>
      <c r="H118" s="319"/>
      <c r="I118" s="319"/>
      <c r="J118" s="320"/>
      <c r="K118" s="321">
        <f t="shared" si="27"/>
        <v>1</v>
      </c>
      <c r="L118" s="319">
        <f t="shared" si="28"/>
        <v>0</v>
      </c>
      <c r="M118" s="322">
        <f t="shared" si="26"/>
        <v>1</v>
      </c>
    </row>
    <row r="119" s="316" customFormat="1" ht="18.75" customHeight="1">
      <c r="A119" s="317">
        <v>31</v>
      </c>
      <c r="B119" s="318" t="s">
        <v>157</v>
      </c>
      <c r="C119" s="319"/>
      <c r="D119" s="319"/>
      <c r="E119" s="319"/>
      <c r="F119" s="319">
        <v>1</v>
      </c>
      <c r="G119" s="319"/>
      <c r="H119" s="319"/>
      <c r="I119" s="319"/>
      <c r="J119" s="320"/>
      <c r="K119" s="321">
        <f t="shared" si="27"/>
        <v>0</v>
      </c>
      <c r="L119" s="319">
        <f t="shared" si="28"/>
        <v>1</v>
      </c>
      <c r="M119" s="322">
        <f t="shared" si="26"/>
        <v>1</v>
      </c>
    </row>
    <row r="120" s="316" customFormat="1" ht="18" customHeight="1">
      <c r="A120" s="317">
        <v>32</v>
      </c>
      <c r="B120" s="318" t="s">
        <v>158</v>
      </c>
      <c r="C120" s="319"/>
      <c r="D120" s="319"/>
      <c r="E120" s="319"/>
      <c r="F120" s="319">
        <v>1</v>
      </c>
      <c r="G120" s="319"/>
      <c r="H120" s="319"/>
      <c r="I120" s="319"/>
      <c r="J120" s="320"/>
      <c r="K120" s="321">
        <f t="shared" si="27"/>
        <v>0</v>
      </c>
      <c r="L120" s="319">
        <f t="shared" si="28"/>
        <v>1</v>
      </c>
      <c r="M120" s="322">
        <f t="shared" si="26"/>
        <v>1</v>
      </c>
    </row>
    <row r="121" s="316" customFormat="1" ht="18" customHeight="1">
      <c r="A121" s="317">
        <v>33</v>
      </c>
      <c r="B121" s="318" t="s">
        <v>159</v>
      </c>
      <c r="C121" s="319"/>
      <c r="D121" s="319">
        <v>1</v>
      </c>
      <c r="E121" s="319"/>
      <c r="F121" s="319"/>
      <c r="G121" s="319"/>
      <c r="H121" s="319"/>
      <c r="I121" s="319"/>
      <c r="J121" s="320"/>
      <c r="K121" s="321">
        <f t="shared" si="27"/>
        <v>0</v>
      </c>
      <c r="L121" s="319">
        <f t="shared" si="28"/>
        <v>1</v>
      </c>
      <c r="M121" s="322">
        <f t="shared" si="26"/>
        <v>1</v>
      </c>
    </row>
    <row r="122" s="316" customFormat="1" ht="20.25" customHeight="1">
      <c r="A122" s="317">
        <v>34</v>
      </c>
      <c r="B122" s="318" t="s">
        <v>160</v>
      </c>
      <c r="C122" s="319"/>
      <c r="D122" s="319">
        <v>1</v>
      </c>
      <c r="E122" s="319"/>
      <c r="F122" s="319">
        <v>2</v>
      </c>
      <c r="G122" s="319"/>
      <c r="H122" s="319"/>
      <c r="I122" s="319"/>
      <c r="J122" s="320"/>
      <c r="K122" s="321">
        <f t="shared" si="27"/>
        <v>0</v>
      </c>
      <c r="L122" s="319">
        <f t="shared" si="28"/>
        <v>3</v>
      </c>
      <c r="M122" s="322">
        <f t="shared" si="26"/>
        <v>3</v>
      </c>
    </row>
    <row r="123" s="316" customFormat="1" ht="30.75" customHeight="1">
      <c r="A123" s="317">
        <v>35</v>
      </c>
      <c r="B123" s="318" t="s">
        <v>273</v>
      </c>
      <c r="C123" s="319"/>
      <c r="D123" s="319"/>
      <c r="E123" s="319"/>
      <c r="F123" s="319"/>
      <c r="G123" s="319"/>
      <c r="H123" s="319"/>
      <c r="I123" s="319"/>
      <c r="J123" s="320"/>
      <c r="K123" s="321">
        <f t="shared" si="27"/>
        <v>0</v>
      </c>
      <c r="L123" s="319">
        <f t="shared" si="28"/>
        <v>0</v>
      </c>
      <c r="M123" s="322">
        <f t="shared" si="26"/>
        <v>0</v>
      </c>
    </row>
    <row r="124" s="316" customFormat="1" ht="21" customHeight="1">
      <c r="A124" s="317">
        <v>36</v>
      </c>
      <c r="B124" s="318" t="s">
        <v>161</v>
      </c>
      <c r="C124" s="319"/>
      <c r="D124" s="319">
        <v>1</v>
      </c>
      <c r="E124" s="319"/>
      <c r="F124" s="319"/>
      <c r="G124" s="319"/>
      <c r="H124" s="319"/>
      <c r="I124" s="319"/>
      <c r="J124" s="320"/>
      <c r="K124" s="321">
        <f t="shared" si="27"/>
        <v>0</v>
      </c>
      <c r="L124" s="319">
        <f t="shared" si="28"/>
        <v>1</v>
      </c>
      <c r="M124" s="322">
        <f t="shared" si="26"/>
        <v>1</v>
      </c>
    </row>
    <row r="125" s="316" customFormat="1" ht="22.5" customHeight="1">
      <c r="A125" s="317">
        <v>37</v>
      </c>
      <c r="B125" s="318" t="s">
        <v>162</v>
      </c>
      <c r="C125" s="319"/>
      <c r="D125" s="319">
        <v>1</v>
      </c>
      <c r="E125" s="319"/>
      <c r="F125" s="319">
        <v>1</v>
      </c>
      <c r="G125" s="319">
        <v>1</v>
      </c>
      <c r="H125" s="319">
        <v>1</v>
      </c>
      <c r="I125" s="319"/>
      <c r="J125" s="320"/>
      <c r="K125" s="321">
        <f t="shared" si="27"/>
        <v>1</v>
      </c>
      <c r="L125" s="319">
        <f t="shared" si="28"/>
        <v>3</v>
      </c>
      <c r="M125" s="322">
        <f t="shared" si="26"/>
        <v>4</v>
      </c>
    </row>
    <row r="126" s="316" customFormat="1" ht="21.75" customHeight="1">
      <c r="A126" s="317">
        <v>38</v>
      </c>
      <c r="B126" s="318" t="s">
        <v>163</v>
      </c>
      <c r="C126" s="319"/>
      <c r="D126" s="319"/>
      <c r="E126" s="319"/>
      <c r="F126" s="454">
        <v>1</v>
      </c>
      <c r="G126" s="319"/>
      <c r="H126" s="319"/>
      <c r="I126" s="319"/>
      <c r="J126" s="320"/>
      <c r="K126" s="321">
        <f t="shared" si="27"/>
        <v>0</v>
      </c>
      <c r="L126" s="319">
        <f t="shared" si="28"/>
        <v>1</v>
      </c>
      <c r="M126" s="322">
        <f t="shared" si="26"/>
        <v>1</v>
      </c>
    </row>
    <row r="127" s="316" customFormat="1" ht="20.25" customHeight="1">
      <c r="A127" s="317">
        <v>39</v>
      </c>
      <c r="B127" s="318" t="s">
        <v>164</v>
      </c>
      <c r="C127" s="319"/>
      <c r="D127" s="319">
        <v>1</v>
      </c>
      <c r="E127" s="319"/>
      <c r="F127" s="319"/>
      <c r="G127" s="319"/>
      <c r="H127" s="319">
        <v>1</v>
      </c>
      <c r="I127" s="319"/>
      <c r="J127" s="320"/>
      <c r="K127" s="321">
        <f t="shared" si="27"/>
        <v>0</v>
      </c>
      <c r="L127" s="319">
        <f t="shared" si="28"/>
        <v>2</v>
      </c>
      <c r="M127" s="322">
        <f t="shared" si="26"/>
        <v>2</v>
      </c>
    </row>
    <row r="128" s="316" customFormat="1" ht="19.5" customHeight="1">
      <c r="A128" s="317">
        <v>40</v>
      </c>
      <c r="B128" s="318" t="s">
        <v>165</v>
      </c>
      <c r="C128" s="319"/>
      <c r="D128" s="319"/>
      <c r="E128" s="319"/>
      <c r="F128" s="319"/>
      <c r="G128" s="319"/>
      <c r="H128" s="319"/>
      <c r="I128" s="319"/>
      <c r="J128" s="320"/>
      <c r="K128" s="321">
        <f t="shared" si="27"/>
        <v>0</v>
      </c>
      <c r="L128" s="319">
        <f t="shared" si="28"/>
        <v>0</v>
      </c>
      <c r="M128" s="322">
        <f t="shared" si="26"/>
        <v>0</v>
      </c>
    </row>
    <row r="129" s="316" customFormat="1" ht="21" customHeight="1">
      <c r="A129" s="317">
        <v>41</v>
      </c>
      <c r="B129" s="318" t="s">
        <v>166</v>
      </c>
      <c r="C129" s="319"/>
      <c r="D129" s="319"/>
      <c r="E129" s="319"/>
      <c r="F129" s="319"/>
      <c r="G129" s="319"/>
      <c r="H129" s="319"/>
      <c r="I129" s="319"/>
      <c r="J129" s="320"/>
      <c r="K129" s="321">
        <f t="shared" si="27"/>
        <v>0</v>
      </c>
      <c r="L129" s="319">
        <f t="shared" si="28"/>
        <v>0</v>
      </c>
      <c r="M129" s="322">
        <f t="shared" si="26"/>
        <v>0</v>
      </c>
    </row>
    <row r="130" s="316" customFormat="1" ht="22.5" customHeight="1">
      <c r="A130" s="317">
        <v>42</v>
      </c>
      <c r="B130" s="318" t="s">
        <v>167</v>
      </c>
      <c r="C130" s="319"/>
      <c r="D130" s="319"/>
      <c r="E130" s="319"/>
      <c r="F130" s="319"/>
      <c r="G130" s="319"/>
      <c r="H130" s="319"/>
      <c r="I130" s="319"/>
      <c r="J130" s="320"/>
      <c r="K130" s="321">
        <f t="shared" si="27"/>
        <v>0</v>
      </c>
      <c r="L130" s="319">
        <f t="shared" si="28"/>
        <v>0</v>
      </c>
      <c r="M130" s="322">
        <f t="shared" si="26"/>
        <v>0</v>
      </c>
    </row>
    <row r="131" s="316" customFormat="1" ht="18" customHeight="1">
      <c r="A131" s="317">
        <v>43</v>
      </c>
      <c r="B131" s="318" t="s">
        <v>168</v>
      </c>
      <c r="C131" s="319">
        <v>1</v>
      </c>
      <c r="D131" s="319"/>
      <c r="E131" s="319"/>
      <c r="F131" s="319"/>
      <c r="G131" s="319"/>
      <c r="H131" s="319"/>
      <c r="I131" s="319"/>
      <c r="J131" s="320"/>
      <c r="K131" s="321">
        <f t="shared" si="27"/>
        <v>1</v>
      </c>
      <c r="L131" s="319">
        <f t="shared" si="28"/>
        <v>0</v>
      </c>
      <c r="M131" s="322">
        <f t="shared" si="26"/>
        <v>1</v>
      </c>
    </row>
    <row r="132" s="316" customFormat="1" ht="20.25" customHeight="1">
      <c r="A132" s="317">
        <v>44</v>
      </c>
      <c r="B132" s="318" t="s">
        <v>169</v>
      </c>
      <c r="C132" s="319"/>
      <c r="D132" s="319"/>
      <c r="E132" s="319"/>
      <c r="F132" s="319"/>
      <c r="G132" s="319"/>
      <c r="H132" s="319">
        <v>1</v>
      </c>
      <c r="I132" s="319"/>
      <c r="J132" s="320"/>
      <c r="K132" s="321">
        <f t="shared" si="27"/>
        <v>0</v>
      </c>
      <c r="L132" s="319">
        <f t="shared" si="28"/>
        <v>1</v>
      </c>
      <c r="M132" s="322">
        <f t="shared" si="26"/>
        <v>1</v>
      </c>
    </row>
    <row r="133" s="316" customFormat="1" ht="19.5" customHeight="1">
      <c r="A133" s="317">
        <v>45</v>
      </c>
      <c r="B133" s="318" t="s">
        <v>170</v>
      </c>
      <c r="C133" s="319"/>
      <c r="D133" s="319"/>
      <c r="E133" s="319"/>
      <c r="F133" s="319"/>
      <c r="G133" s="319">
        <v>1</v>
      </c>
      <c r="H133" s="319"/>
      <c r="I133" s="319"/>
      <c r="J133" s="320"/>
      <c r="K133" s="321">
        <f t="shared" si="27"/>
        <v>1</v>
      </c>
      <c r="L133" s="319">
        <f t="shared" si="28"/>
        <v>0</v>
      </c>
      <c r="M133" s="322">
        <f t="shared" si="26"/>
        <v>1</v>
      </c>
    </row>
    <row r="134" s="316" customFormat="1" ht="19.5" customHeight="1">
      <c r="A134" s="317">
        <v>46</v>
      </c>
      <c r="B134" s="318" t="s">
        <v>171</v>
      </c>
      <c r="C134" s="319"/>
      <c r="D134" s="319"/>
      <c r="E134" s="319"/>
      <c r="F134" s="319"/>
      <c r="G134" s="319"/>
      <c r="H134" s="319"/>
      <c r="I134" s="319"/>
      <c r="J134" s="320"/>
      <c r="K134" s="321">
        <f t="shared" si="27"/>
        <v>0</v>
      </c>
      <c r="L134" s="319">
        <f t="shared" si="28"/>
        <v>0</v>
      </c>
      <c r="M134" s="322">
        <f t="shared" si="26"/>
        <v>0</v>
      </c>
    </row>
    <row r="135" s="316" customFormat="1" ht="21" customHeight="1">
      <c r="A135" s="317">
        <v>47</v>
      </c>
      <c r="B135" s="318" t="s">
        <v>172</v>
      </c>
      <c r="C135" s="319"/>
      <c r="D135" s="319">
        <v>2</v>
      </c>
      <c r="E135" s="319"/>
      <c r="F135" s="319"/>
      <c r="G135" s="319"/>
      <c r="H135" s="319">
        <v>1</v>
      </c>
      <c r="I135" s="319"/>
      <c r="J135" s="320"/>
      <c r="K135" s="321">
        <f t="shared" si="27"/>
        <v>0</v>
      </c>
      <c r="L135" s="319">
        <f t="shared" si="28"/>
        <v>3</v>
      </c>
      <c r="M135" s="322">
        <f t="shared" si="26"/>
        <v>3</v>
      </c>
    </row>
    <row r="136" s="316" customFormat="1" ht="21" customHeight="1">
      <c r="A136" s="317">
        <v>48</v>
      </c>
      <c r="B136" s="318" t="s">
        <v>259</v>
      </c>
      <c r="C136" s="319"/>
      <c r="D136" s="319"/>
      <c r="E136" s="319"/>
      <c r="F136" s="319"/>
      <c r="G136" s="319">
        <v>1</v>
      </c>
      <c r="H136" s="319"/>
      <c r="I136" s="319"/>
      <c r="J136" s="320"/>
      <c r="K136" s="321">
        <f t="shared" si="27"/>
        <v>1</v>
      </c>
      <c r="L136" s="319">
        <f t="shared" si="28"/>
        <v>0</v>
      </c>
      <c r="M136" s="322">
        <f t="shared" si="26"/>
        <v>1</v>
      </c>
    </row>
    <row r="137" s="316" customFormat="1" ht="20.25" customHeight="1">
      <c r="A137" s="317">
        <v>49</v>
      </c>
      <c r="B137" s="318" t="s">
        <v>173</v>
      </c>
      <c r="C137" s="319"/>
      <c r="D137" s="319"/>
      <c r="E137" s="319"/>
      <c r="F137" s="319"/>
      <c r="G137" s="319"/>
      <c r="H137" s="319"/>
      <c r="I137" s="319"/>
      <c r="J137" s="320"/>
      <c r="K137" s="321">
        <f t="shared" si="27"/>
        <v>0</v>
      </c>
      <c r="L137" s="319">
        <f t="shared" si="28"/>
        <v>0</v>
      </c>
      <c r="M137" s="322">
        <f t="shared" si="26"/>
        <v>0</v>
      </c>
      <c r="Q137" s="365"/>
    </row>
    <row r="138" s="316" customFormat="1" ht="18.75" customHeight="1">
      <c r="A138" s="324">
        <v>50</v>
      </c>
      <c r="B138" s="325" t="s">
        <v>174</v>
      </c>
      <c r="C138" s="310"/>
      <c r="D138" s="310"/>
      <c r="E138" s="310"/>
      <c r="F138" s="310"/>
      <c r="G138" s="310"/>
      <c r="H138" s="310"/>
      <c r="I138" s="310"/>
      <c r="J138" s="326"/>
      <c r="K138" s="327">
        <f t="shared" si="27"/>
        <v>0</v>
      </c>
      <c r="L138" s="310">
        <f t="shared" si="28"/>
        <v>0</v>
      </c>
      <c r="M138" s="322">
        <f t="shared" si="26"/>
        <v>0</v>
      </c>
    </row>
    <row r="139" s="316" customFormat="1" ht="18" customHeight="1">
      <c r="A139" s="328"/>
      <c r="B139" s="329" t="s">
        <v>4</v>
      </c>
      <c r="C139" s="330">
        <f t="shared" ref="C139:J139" si="29">SUM(C115:C138)+SUM(C89:C114)</f>
        <v>2</v>
      </c>
      <c r="D139" s="330">
        <f t="shared" si="29"/>
        <v>25</v>
      </c>
      <c r="E139" s="330">
        <f t="shared" si="29"/>
        <v>4</v>
      </c>
      <c r="F139" s="330">
        <f t="shared" si="29"/>
        <v>27</v>
      </c>
      <c r="G139" s="330">
        <f t="shared" si="29"/>
        <v>3</v>
      </c>
      <c r="H139" s="330">
        <f t="shared" si="29"/>
        <v>11</v>
      </c>
      <c r="I139" s="330">
        <f t="shared" si="29"/>
        <v>0</v>
      </c>
      <c r="J139" s="330">
        <f t="shared" si="29"/>
        <v>0</v>
      </c>
      <c r="K139" s="332">
        <f>SUM(K89:K138)</f>
        <v>9</v>
      </c>
      <c r="L139" s="330">
        <f>SUM(L89:L138)</f>
        <v>63</v>
      </c>
      <c r="M139" s="333">
        <f>K139+L139</f>
        <v>72</v>
      </c>
    </row>
    <row r="140" ht="23.25" customHeight="1">
      <c r="A140" s="366"/>
      <c r="B140" s="367" t="s">
        <v>105</v>
      </c>
      <c r="C140" s="330">
        <f>C19+C29+C43+C57+C81+C85+C139</f>
        <v>6</v>
      </c>
      <c r="D140" s="330">
        <f t="shared" ref="D140:M140" si="30">D19+D29+D43+D57+D81+D85+D139</f>
        <v>29</v>
      </c>
      <c r="E140" s="330">
        <f t="shared" si="30"/>
        <v>7</v>
      </c>
      <c r="F140" s="330">
        <f t="shared" si="30"/>
        <v>33</v>
      </c>
      <c r="G140" s="330">
        <f t="shared" si="30"/>
        <v>5</v>
      </c>
      <c r="H140" s="330">
        <f t="shared" si="30"/>
        <v>16</v>
      </c>
      <c r="I140" s="330">
        <f t="shared" si="30"/>
        <v>0</v>
      </c>
      <c r="J140" s="333">
        <f t="shared" si="30"/>
        <v>0</v>
      </c>
      <c r="K140" s="368">
        <f t="shared" si="30"/>
        <v>18</v>
      </c>
      <c r="L140" s="330">
        <f t="shared" si="30"/>
        <v>78</v>
      </c>
      <c r="M140" s="330">
        <f t="shared" si="30"/>
        <v>96</v>
      </c>
      <c r="X140" s="316"/>
    </row>
    <row r="141" ht="35.25" customHeight="1">
      <c r="X141" s="316"/>
    </row>
  </sheetData>
  <mergeCells count="31">
    <mergeCell ref="A88:M88"/>
    <mergeCell ref="X13:X14"/>
    <mergeCell ref="B44:B45"/>
    <mergeCell ref="I44:J44"/>
    <mergeCell ref="A44:A45"/>
    <mergeCell ref="E44:F44"/>
    <mergeCell ref="G44:H44"/>
    <mergeCell ref="A58:M58"/>
    <mergeCell ref="K44:M44"/>
    <mergeCell ref="C44:D44"/>
    <mergeCell ref="A82:M82"/>
    <mergeCell ref="A86:A87"/>
    <mergeCell ref="B86:B87"/>
    <mergeCell ref="C86:D86"/>
    <mergeCell ref="E86:F86"/>
    <mergeCell ref="G86:H86"/>
    <mergeCell ref="I86:J86"/>
    <mergeCell ref="K86:M86"/>
    <mergeCell ref="K1:M1"/>
    <mergeCell ref="A6:M6"/>
    <mergeCell ref="A20:M20"/>
    <mergeCell ref="A30:M30"/>
    <mergeCell ref="A46:M46"/>
    <mergeCell ref="E4:F4"/>
    <mergeCell ref="A2:M2"/>
    <mergeCell ref="K4:M4"/>
    <mergeCell ref="G4:H4"/>
    <mergeCell ref="I4:J4"/>
    <mergeCell ref="A4:A5"/>
    <mergeCell ref="B4:B5"/>
    <mergeCell ref="C4:D4"/>
  </mergeCells>
  <pageMargins left="0.51181102362204722" right="0.11811023622047245" top="0.39370078740157477" bottom="0.15748031496062992" header="0.31496062992125984" footer="0.31496062992125984"/>
  <pageSetup paperSize="9" scale="70" orientation="portrait"/>
  <rowBreaks count="2" manualBreakCount="2">
    <brk id="43" man="1" max="12" min="1"/>
    <brk id="85" man="1" max="12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E28" sqref="E28"/>
    </sheetView>
  </sheetViews>
  <sheetFormatPr defaultRowHeight="12.75"/>
  <cols>
    <col min="1" max="1" style="5" width="9.140625"/>
    <col customWidth="1" min="2" max="2" style="5" width="20.42578125"/>
    <col customWidth="1" min="3" max="3" style="5" width="19.5703125"/>
    <col customWidth="1" min="4" max="4" style="5" width="18.28515625"/>
    <col customWidth="1" min="5" max="5" style="5" width="20.7109375"/>
    <col min="6" max="6" style="5" width="9.140625"/>
    <col customWidth="1" min="7" max="7" style="5" width="9.140625"/>
    <col min="8" max="16384" style="5" width="9.140625"/>
  </cols>
  <sheetData>
    <row r="2" s="1" customFormat="1" ht="25.5">
      <c r="B2" s="1" t="s">
        <v>279</v>
      </c>
      <c r="C2" s="1" t="s">
        <v>280</v>
      </c>
      <c r="D2" s="2" t="s">
        <v>281</v>
      </c>
      <c r="E2" s="1" t="s">
        <v>282</v>
      </c>
    </row>
    <row r="4" s="3" customFormat="1" ht="28.5" customHeight="1">
      <c r="B4" s="3">
        <f>'ПНИ, в тч. детские'!H68+' ДИ'!H39+ДИМВ!H42+'Краевые центры'!H39+'КЦ МФЦ НИИ'!H84+' общий УСЗН и ЦЗН'!I530</f>
        <v>58</v>
      </c>
      <c r="C4" s="3">
        <f>'ПНИ, в тч. детские'!K68+' ДИ'!K39+ДИМВ!K42+'Краевые центры'!K39+'КЦ МФЦ НИИ'!K84+' общий УСЗН и ЦЗН'!L530</f>
        <v>111</v>
      </c>
      <c r="D4" s="3">
        <f>'ПНИ, в тч. детские'!N68+' ДИ'!N39+ДИМВ!N42+'Краевые центры'!N39+'КЦ МФЦ НИИ'!N84+' общий УСЗН и ЦЗН'!O530</f>
        <v>44</v>
      </c>
      <c r="E4" s="4">
        <f>' ДИ'!P39+ДИМВ!P42+'Краевые центры'!P39+'КЦ МФЦ НИИ'!P84+' общий УСЗН и ЦЗН'!Q530+'ПНИ, в тч. детские'!P68</f>
        <v>342800</v>
      </c>
    </row>
  </sheetData>
  <pageMargins left="0.69999999999999996" right="0.69999999999999996" top="0.75" bottom="0.75" header="0.29999999999999999" footer="0.299999999999999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Р7-Офис/7.1.1.35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finpu_11</dc:creator>
  <cp:lastModifiedBy>reviz_05</cp:lastModifiedBy>
  <cp:lastPrinted>2025-10-13T09:42:03Z</cp:lastPrinted>
  <dcterms:created xsi:type="dcterms:W3CDTF">2016-09-30T08:39:18Z</dcterms:created>
  <dcterms:modified xsi:type="dcterms:W3CDTF">2025-10-13T09:42:04Z</dcterms:modified>
</cp:coreProperties>
</file>