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Итог" sheetId="19" r:id="rId9"/>
  </sheets>
  <definedNames>
    <definedName name="_xlnm._FilterDatabase" localSheetId="1" hidden="1">' ДИ'!$A$7:$Y$37</definedName>
    <definedName name="_xlnm._FilterDatabase" localSheetId="5" hidden="1">' общий УСЗН и ЦЗН'!$A$7:$V$412</definedName>
    <definedName name="_xlnm._FilterDatabase" localSheetId="2" hidden="1">ДИМВ!$A$7:$W$32</definedName>
    <definedName name="_xlnm._FilterDatabase" localSheetId="3" hidden="1">'Краевые центры'!$A$6:$Y$27</definedName>
    <definedName name="_xlnm._FilterDatabase" localSheetId="4" hidden="1">'КЦ МФЦ НИИ'!$A$7:$U$73</definedName>
    <definedName name="_xlnm._FilterDatabase" localSheetId="0" hidden="1">'ПНИ, в тч. детские'!$A$7:$V$34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ДИ'!$A$1:$U$37</definedName>
    <definedName name="_xlnm.Print_Area" localSheetId="5">' общий УСЗН и ЦЗН'!$A$1:$V$412</definedName>
    <definedName name="_xlnm.Print_Area" localSheetId="6">' органы осущ контр '!$A$1:$P$18</definedName>
    <definedName name="_xlnm.Print_Area" localSheetId="7">' проверки министерства'!$A$1:$M$140</definedName>
    <definedName name="_xlnm.Print_Area" localSheetId="2">ДИМВ!$A$1:$U$32</definedName>
    <definedName name="_xlnm.Print_Area" localSheetId="3">'Краевые центры'!$A$1:$U$28</definedName>
    <definedName name="_xlnm.Print_Area" localSheetId="4">'КЦ МФЦ НИИ'!$A$1:$U$73</definedName>
    <definedName name="_xlnm.Print_Area" localSheetId="0">'ПНИ, в тч. детские'!$A$1:$V$41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4" i="18"/>
  <c r="L414"/>
  <c r="O414"/>
  <c r="M12" i="17" l="1"/>
  <c r="M10"/>
  <c r="N7"/>
  <c r="N18" s="1"/>
  <c r="L11"/>
  <c r="L7"/>
  <c r="I10"/>
  <c r="I18" s="1"/>
  <c r="H7"/>
  <c r="H18" s="1"/>
  <c r="E12"/>
  <c r="E11"/>
  <c r="F11"/>
  <c r="E8"/>
  <c r="F7"/>
  <c r="F18" s="1"/>
  <c r="E6"/>
  <c r="J18"/>
  <c r="D18"/>
  <c r="C18"/>
  <c r="C17"/>
  <c r="E17"/>
  <c r="G17"/>
  <c r="I17"/>
  <c r="K17"/>
  <c r="M17"/>
  <c r="P17"/>
  <c r="E414" i="18"/>
  <c r="L18" i="17" l="1"/>
  <c r="O17"/>
  <c r="C8"/>
  <c r="D7"/>
  <c r="C10"/>
  <c r="G8"/>
  <c r="G6"/>
  <c r="S43" i="4"/>
  <c r="C15" i="17"/>
  <c r="E15"/>
  <c r="G15"/>
  <c r="I15"/>
  <c r="K15"/>
  <c r="M15"/>
  <c r="P15"/>
  <c r="H39" i="5"/>
  <c r="K39"/>
  <c r="N39"/>
  <c r="Q414" i="18"/>
  <c r="P75" i="8"/>
  <c r="N75"/>
  <c r="K75"/>
  <c r="H75"/>
  <c r="P30" i="7"/>
  <c r="N30"/>
  <c r="K30"/>
  <c r="H30"/>
  <c r="P34" i="6"/>
  <c r="N34"/>
  <c r="K34"/>
  <c r="H34"/>
  <c r="P39" i="5"/>
  <c r="P44" i="4"/>
  <c r="P43"/>
  <c r="N44"/>
  <c r="N43"/>
  <c r="H44"/>
  <c r="H43"/>
  <c r="H45" s="1"/>
  <c r="K44"/>
  <c r="K43"/>
  <c r="C7" i="17"/>
  <c r="K7"/>
  <c r="K16"/>
  <c r="M7"/>
  <c r="M18" s="1"/>
  <c r="K8"/>
  <c r="N45" i="4" l="1"/>
  <c r="D4" i="19" s="1"/>
  <c r="K45" i="4"/>
  <c r="C4" i="19" s="1"/>
  <c r="B4"/>
  <c r="P45" i="4"/>
  <c r="E4" i="19" s="1"/>
  <c r="O15" i="17"/>
  <c r="I14" l="1"/>
  <c r="C14"/>
  <c r="E14"/>
  <c r="K14"/>
  <c r="M14"/>
  <c r="P14"/>
  <c r="I8"/>
  <c r="O14" l="1"/>
  <c r="G12" l="1"/>
  <c r="E7"/>
  <c r="E18" l="1"/>
  <c r="C6"/>
  <c r="C13" l="1"/>
  <c r="E9"/>
  <c r="G9"/>
  <c r="I9"/>
  <c r="K9"/>
  <c r="E10"/>
  <c r="G10"/>
  <c r="K10"/>
  <c r="C11"/>
  <c r="G11"/>
  <c r="I11"/>
  <c r="K11"/>
  <c r="K18" s="1"/>
  <c r="C12"/>
  <c r="I12"/>
  <c r="E13"/>
  <c r="I13"/>
  <c r="K13"/>
  <c r="M13"/>
  <c r="C16"/>
  <c r="E16"/>
  <c r="G16"/>
  <c r="I16"/>
  <c r="M16"/>
  <c r="M6"/>
  <c r="I7"/>
  <c r="K6"/>
  <c r="I6"/>
  <c r="I140" i="14"/>
  <c r="M94"/>
  <c r="L95"/>
  <c r="M95" s="1"/>
  <c r="M96"/>
  <c r="M97"/>
  <c r="M98"/>
  <c r="M99"/>
  <c r="M100"/>
  <c r="M102"/>
  <c r="M103"/>
  <c r="M105"/>
  <c r="M106"/>
  <c r="M107"/>
  <c r="L108"/>
  <c r="M108" s="1"/>
  <c r="M109"/>
  <c r="M110"/>
  <c r="M111"/>
  <c r="M112"/>
  <c r="M113"/>
  <c r="M114"/>
  <c r="M118"/>
  <c r="L119"/>
  <c r="M119" s="1"/>
  <c r="M120"/>
  <c r="M123"/>
  <c r="M125"/>
  <c r="M127"/>
  <c r="M128"/>
  <c r="M129"/>
  <c r="M130"/>
  <c r="M131"/>
  <c r="M133"/>
  <c r="M134"/>
  <c r="M135"/>
  <c r="M137"/>
  <c r="M138"/>
  <c r="K48"/>
  <c r="M48"/>
  <c r="M49"/>
  <c r="M50"/>
  <c r="K51"/>
  <c r="M51"/>
  <c r="M52"/>
  <c r="M53"/>
  <c r="M54"/>
  <c r="M55"/>
  <c r="M56"/>
  <c r="M22"/>
  <c r="M23"/>
  <c r="M24"/>
  <c r="L25"/>
  <c r="M25"/>
  <c r="M8"/>
  <c r="M9"/>
  <c r="M10"/>
  <c r="M11"/>
  <c r="M12"/>
  <c r="M13"/>
  <c r="M14"/>
  <c r="P16" i="17"/>
  <c r="P13"/>
  <c r="P12"/>
  <c r="K49" i="14"/>
  <c r="L49"/>
  <c r="K50"/>
  <c r="L50"/>
  <c r="L51"/>
  <c r="K52"/>
  <c r="L52"/>
  <c r="K53"/>
  <c r="L53"/>
  <c r="L48"/>
  <c r="L54"/>
  <c r="L55"/>
  <c r="L56"/>
  <c r="K54"/>
  <c r="K55"/>
  <c r="K56"/>
  <c r="K23"/>
  <c r="L23"/>
  <c r="K26"/>
  <c r="L26"/>
  <c r="M26"/>
  <c r="L28"/>
  <c r="M28"/>
  <c r="L22"/>
  <c r="L24"/>
  <c r="K22"/>
  <c r="K24"/>
  <c r="K9"/>
  <c r="L9"/>
  <c r="K11"/>
  <c r="L11"/>
  <c r="K12"/>
  <c r="L12"/>
  <c r="K13"/>
  <c r="L13"/>
  <c r="K14"/>
  <c r="L14"/>
  <c r="K15"/>
  <c r="L15"/>
  <c r="M15"/>
  <c r="K16"/>
  <c r="M16" s="1"/>
  <c r="L16"/>
  <c r="K17"/>
  <c r="M17" s="1"/>
  <c r="L17"/>
  <c r="K18"/>
  <c r="L18"/>
  <c r="M18"/>
  <c r="G7" i="17"/>
  <c r="J85" i="14"/>
  <c r="I85"/>
  <c r="H85"/>
  <c r="G85"/>
  <c r="F85"/>
  <c r="E85"/>
  <c r="D85"/>
  <c r="C85"/>
  <c r="J81"/>
  <c r="I81"/>
  <c r="H81"/>
  <c r="G81"/>
  <c r="F81"/>
  <c r="E81"/>
  <c r="D81"/>
  <c r="L41"/>
  <c r="K41"/>
  <c r="L42"/>
  <c r="K42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K28"/>
  <c r="L27"/>
  <c r="M27" s="1"/>
  <c r="K27"/>
  <c r="K25"/>
  <c r="L21"/>
  <c r="K21"/>
  <c r="J19"/>
  <c r="I19"/>
  <c r="H19"/>
  <c r="G19"/>
  <c r="F19"/>
  <c r="E19"/>
  <c r="D19"/>
  <c r="C19"/>
  <c r="C81"/>
  <c r="G18" i="17" l="1"/>
  <c r="O7"/>
  <c r="O16"/>
  <c r="O13"/>
  <c r="O12"/>
  <c r="M34" i="14"/>
  <c r="M35"/>
  <c r="M40"/>
  <c r="M38"/>
  <c r="M32"/>
  <c r="M33"/>
  <c r="M39"/>
  <c r="M21"/>
  <c r="M37"/>
  <c r="M41"/>
  <c r="M31"/>
  <c r="M36"/>
  <c r="M42"/>
  <c r="O8" i="17"/>
  <c r="O11"/>
  <c r="P7"/>
  <c r="P8"/>
  <c r="P9"/>
  <c r="P10"/>
  <c r="P11"/>
  <c r="P6"/>
  <c r="P18" l="1"/>
  <c r="J139" i="14"/>
  <c r="I139"/>
  <c r="H139"/>
  <c r="G139"/>
  <c r="F139"/>
  <c r="E139"/>
  <c r="D139"/>
  <c r="D140" s="1"/>
  <c r="C139"/>
  <c r="L138"/>
  <c r="K138"/>
  <c r="L137"/>
  <c r="K137"/>
  <c r="L136"/>
  <c r="K136"/>
  <c r="L135"/>
  <c r="K135"/>
  <c r="L134"/>
  <c r="K134"/>
  <c r="L133"/>
  <c r="K133"/>
  <c r="L132"/>
  <c r="M132" s="1"/>
  <c r="K132"/>
  <c r="L131"/>
  <c r="K131"/>
  <c r="L130"/>
  <c r="K130"/>
  <c r="L129"/>
  <c r="K129"/>
  <c r="L128"/>
  <c r="K128"/>
  <c r="L127"/>
  <c r="K127"/>
  <c r="L126"/>
  <c r="K126"/>
  <c r="M126" s="1"/>
  <c r="L125"/>
  <c r="K125"/>
  <c r="L124"/>
  <c r="M124" s="1"/>
  <c r="K124"/>
  <c r="L123"/>
  <c r="K123"/>
  <c r="L122"/>
  <c r="K122"/>
  <c r="M122" s="1"/>
  <c r="L121"/>
  <c r="K121"/>
  <c r="M121" s="1"/>
  <c r="L120"/>
  <c r="K120"/>
  <c r="K119"/>
  <c r="L118"/>
  <c r="K118"/>
  <c r="L117"/>
  <c r="K117"/>
  <c r="L116"/>
  <c r="M116" s="1"/>
  <c r="K116"/>
  <c r="L115"/>
  <c r="M115" s="1"/>
  <c r="K115"/>
  <c r="L114"/>
  <c r="K114"/>
  <c r="L113"/>
  <c r="K113"/>
  <c r="L112"/>
  <c r="K112"/>
  <c r="L111"/>
  <c r="K111"/>
  <c r="L110"/>
  <c r="K110"/>
  <c r="L109"/>
  <c r="K109"/>
  <c r="K108"/>
  <c r="L107"/>
  <c r="K107"/>
  <c r="L106"/>
  <c r="K106"/>
  <c r="L105"/>
  <c r="K105"/>
  <c r="L104"/>
  <c r="K104"/>
  <c r="M104" s="1"/>
  <c r="L103"/>
  <c r="K103"/>
  <c r="L102"/>
  <c r="K102"/>
  <c r="L101"/>
  <c r="K101"/>
  <c r="L100"/>
  <c r="K100"/>
  <c r="L99"/>
  <c r="K99"/>
  <c r="L98"/>
  <c r="K98"/>
  <c r="L97"/>
  <c r="K97"/>
  <c r="L96"/>
  <c r="K96"/>
  <c r="K95"/>
  <c r="L94"/>
  <c r="K94"/>
  <c r="L93"/>
  <c r="K93"/>
  <c r="L92"/>
  <c r="K92"/>
  <c r="L91"/>
  <c r="K91"/>
  <c r="L90"/>
  <c r="K90"/>
  <c r="L89"/>
  <c r="K89"/>
  <c r="L84"/>
  <c r="K84"/>
  <c r="L83"/>
  <c r="K83"/>
  <c r="L80"/>
  <c r="K80"/>
  <c r="L79"/>
  <c r="K79"/>
  <c r="L78"/>
  <c r="K78"/>
  <c r="L77"/>
  <c r="K77"/>
  <c r="L76"/>
  <c r="K76"/>
  <c r="L75"/>
  <c r="K75"/>
  <c r="L74"/>
  <c r="K74"/>
  <c r="L73"/>
  <c r="K73"/>
  <c r="L72"/>
  <c r="K72"/>
  <c r="L71"/>
  <c r="K71"/>
  <c r="L70"/>
  <c r="K70"/>
  <c r="L69"/>
  <c r="K69"/>
  <c r="L68"/>
  <c r="K68"/>
  <c r="L67"/>
  <c r="K67"/>
  <c r="L66"/>
  <c r="K66"/>
  <c r="L65"/>
  <c r="K65"/>
  <c r="L64"/>
  <c r="K64"/>
  <c r="L63"/>
  <c r="K63"/>
  <c r="L62"/>
  <c r="K62"/>
  <c r="L61"/>
  <c r="K61"/>
  <c r="L60"/>
  <c r="K60"/>
  <c r="L59"/>
  <c r="K59"/>
  <c r="J57"/>
  <c r="I57"/>
  <c r="H57"/>
  <c r="G57"/>
  <c r="F57"/>
  <c r="E57"/>
  <c r="D57"/>
  <c r="C57"/>
  <c r="L47"/>
  <c r="K47"/>
  <c r="J43"/>
  <c r="J140" s="1"/>
  <c r="I43"/>
  <c r="H43"/>
  <c r="G43"/>
  <c r="F43"/>
  <c r="E43"/>
  <c r="D43"/>
  <c r="C43"/>
  <c r="J29"/>
  <c r="I29"/>
  <c r="H29"/>
  <c r="G29"/>
  <c r="F29"/>
  <c r="E29"/>
  <c r="D29"/>
  <c r="C29"/>
  <c r="L10"/>
  <c r="K10"/>
  <c r="L8"/>
  <c r="K8"/>
  <c r="L7"/>
  <c r="K7"/>
  <c r="G140" l="1"/>
  <c r="H140"/>
  <c r="M101"/>
  <c r="K139"/>
  <c r="M117"/>
  <c r="L139"/>
  <c r="O10" i="17"/>
  <c r="F140" i="14"/>
  <c r="L85"/>
  <c r="E140"/>
  <c r="K85"/>
  <c r="M85" s="1"/>
  <c r="C140"/>
  <c r="M136"/>
  <c r="M93"/>
  <c r="M92"/>
  <c r="M91"/>
  <c r="M90"/>
  <c r="M89"/>
  <c r="M84"/>
  <c r="M83"/>
  <c r="K81"/>
  <c r="L81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K57"/>
  <c r="M57"/>
  <c r="L57"/>
  <c r="M47"/>
  <c r="L43"/>
  <c r="K43"/>
  <c r="L29"/>
  <c r="M29" s="1"/>
  <c r="K29"/>
  <c r="L19"/>
  <c r="K19"/>
  <c r="M19" s="1"/>
  <c r="M7"/>
  <c r="O9" i="17"/>
  <c r="O6"/>
  <c r="O18" s="1"/>
  <c r="M43" i="14" l="1"/>
  <c r="K140"/>
  <c r="M139"/>
  <c r="L140"/>
  <c r="M140" l="1"/>
</calcChain>
</file>

<file path=xl/sharedStrings.xml><?xml version="1.0" encoding="utf-8"?>
<sst xmlns="http://schemas.openxmlformats.org/spreadsheetml/2006/main" count="2816" uniqueCount="1202">
  <si>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Times New Roman"/>
        <family val="1"/>
        <charset val="204"/>
      </rPr>
      <t>Роспотребнадзор</t>
    </r>
    <r>
      <rPr>
        <sz val="13.5"/>
        <rFont val="Times New Roman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</si>
  <si>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</si>
  <si>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</si>
  <si>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</si>
  <si>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</si>
  <si>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</si>
  <si>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</si>
  <si>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</si>
  <si>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</si>
  <si>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</si>
  <si>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</si>
  <si>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</si>
  <si>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</si>
  <si>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</si>
  <si>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</si>
  <si>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</si>
  <si>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</si>
  <si>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</si>
  <si>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</si>
  <si>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</si>
  <si>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</si>
  <si>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</si>
  <si>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</si>
  <si>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</si>
  <si>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</si>
  <si>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</si>
  <si>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</si>
  <si>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</si>
  <si>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</si>
  <si>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</si>
  <si>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</si>
  <si>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</si>
  <si>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</si>
  <si>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</si>
  <si>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</si>
  <si>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</si>
  <si>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</si>
  <si>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</si>
  <si>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</si>
  <si>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</si>
  <si>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</si>
  <si>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</si>
  <si>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</si>
  <si>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</si>
  <si>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</si>
  <si>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</si>
  <si>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</si>
  <si>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</si>
  <si>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</si>
  <si>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</si>
  <si>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</si>
  <si>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</si>
  <si>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</si>
  <si>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</si>
  <si>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</si>
  <si>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</si>
  <si>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</si>
  <si>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</si>
  <si>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</si>
  <si>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</si>
  <si>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</si>
  <si>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</si>
  <si>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</si>
  <si>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</si>
  <si>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</si>
  <si>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</si>
  <si>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</si>
  <si>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</si>
  <si>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</si>
  <si>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</si>
  <si>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</si>
  <si>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</si>
  <si>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</si>
  <si>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</si>
  <si>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</si>
  <si>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</si>
  <si>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</si>
  <si>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</si>
  <si>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</si>
  <si>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</si>
  <si>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</si>
  <si>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</si>
  <si>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</si>
  <si>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</si>
  <si>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</si>
  <si>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</si>
  <si>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</si>
  <si>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</si>
  <si>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</si>
  <si>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</si>
  <si>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</si>
  <si>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</si>
  <si>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</si>
  <si>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</si>
  <si>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</si>
  <si>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</si>
  <si>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</si>
  <si>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Приложение № 7</t>
  </si>
  <si>
    <t>КГБУСО "Комплексный центр социального обслуживания населения Каменского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</si>
  <si>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</si>
  <si>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</si>
  <si>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</si>
  <si>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</si>
  <si>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</si>
  <si>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</si>
  <si>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</si>
  <si>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</si>
  <si>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</si>
  <si>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</si>
  <si>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</si>
  <si>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</si>
  <si>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</si>
  <si>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</si>
  <si>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</si>
  <si>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</si>
  <si>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</si>
  <si>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</si>
  <si>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КГКУ "Управление социальной защиты населения по Завьяловскому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</si>
  <si>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</si>
  <si>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Смоленскому и Быстроистокскому районам"</t>
  </si>
  <si>
    <t>Детские ПНИ</t>
  </si>
  <si>
    <t>КАУ  МФЦ Алтайского края</t>
  </si>
  <si>
    <t xml:space="preserve">Главное управление МЧС России по Алтайскому краю </t>
  </si>
  <si>
    <t>УСЗН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</si>
  <si>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</si>
  <si>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</si>
  <si>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</si>
  <si>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</si>
  <si>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</si>
  <si>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</si>
  <si>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</si>
  <si>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</si>
  <si>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</si>
  <si>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</si>
  <si>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</si>
  <si>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</si>
  <si>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</si>
  <si>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</si>
  <si>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</si>
  <si>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</si>
  <si>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г. Заринску и Заринскому району</t>
  </si>
  <si>
    <t>УСЗН по Змеиногорскому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</si>
  <si>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</si>
  <si>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</si>
  <si>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</si>
  <si>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</si>
  <si>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</si>
  <si>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</si>
  <si>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</si>
  <si>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</si>
  <si>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</si>
  <si>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</si>
  <si>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</si>
  <si>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</si>
  <si>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</si>
  <si>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</si>
  <si>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</si>
  <si>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</si>
  <si>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</si>
  <si>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</si>
  <si>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</si>
  <si>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</si>
  <si>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</si>
  <si>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</si>
  <si>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</si>
  <si>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</si>
  <si>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</si>
  <si>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</si>
  <si>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</si>
  <si>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</si>
  <si>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</si>
  <si>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</si>
  <si>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</si>
  <si>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</si>
  <si>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</si>
  <si>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</si>
  <si>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</si>
  <si>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</si>
  <si>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</si>
  <si>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</si>
  <si>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</si>
  <si>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</si>
  <si>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</si>
  <si>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</si>
  <si>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</si>
  <si>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</si>
  <si>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</si>
  <si>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</si>
  <si>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</si>
  <si>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</si>
  <si>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</si>
  <si>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</si>
  <si>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</si>
  <si>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</si>
  <si>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</si>
  <si>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</si>
  <si>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</si>
  <si>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</si>
  <si>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</si>
  <si>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</si>
  <si>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</si>
  <si>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</si>
  <si>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</si>
  <si>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</si>
  <si>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</si>
  <si>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</si>
  <si>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</si>
  <si>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</si>
  <si>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</si>
  <si>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</si>
  <si>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</si>
  <si>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</si>
  <si>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</si>
  <si>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</si>
  <si>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</si>
  <si>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</si>
  <si>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</si>
  <si>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</si>
  <si>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</si>
  <si>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Змеиногорскому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</si>
  <si>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</si>
  <si>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</si>
  <si>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</si>
  <si>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</si>
  <si>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</si>
  <si>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</si>
  <si>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</si>
  <si>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</si>
  <si>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</si>
  <si>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</si>
  <si>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</si>
  <si>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</si>
  <si>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</si>
  <si>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</si>
  <si>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</si>
  <si>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</si>
  <si>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</si>
  <si>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</si>
  <si>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</si>
  <si>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</si>
  <si>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</si>
  <si>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</si>
  <si>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</si>
  <si>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</si>
  <si>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</si>
  <si>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</si>
  <si>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</si>
  <si>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</si>
  <si>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</si>
  <si>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</si>
  <si>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</si>
  <si>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</si>
  <si>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</si>
  <si>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КГБУСО "Комплексный центр социального обслуживания населения Усть-Калманского района"</t>
  </si>
  <si>
    <t>КГБУСО "Комплексный центр социального обслуживания населения г.Бийска"</t>
  </si>
  <si>
    <t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</si>
  <si>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</si>
  <si>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</si>
  <si>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>Количество проведенных проверок (плановых, внеплановых)</t>
  </si>
  <si>
    <t xml:space="preserve">Проверки Минсоцзащиты Алтайского края </t>
  </si>
  <si>
    <t>УСЗН по Залесовскому муниципальному округу</t>
  </si>
  <si>
    <t>УСЗН по Благовещенскому и муниципальному округу Суетский район</t>
  </si>
  <si>
    <t>УСЗН по муниципальному округу Чарышский район</t>
  </si>
  <si>
    <t xml:space="preserve">Прокуратура Алтайского края </t>
  </si>
  <si>
    <t>ОСФР по Алтайскому краю</t>
  </si>
  <si>
    <t>Военный комиссариат</t>
  </si>
  <si>
    <t>СВОД ПО МОНИТОРИНГУ КОНТРОЛЬНО-НАДЗОРНОЙ ДЕЯТЕЛЬНОСТИ</t>
  </si>
  <si>
    <t>Счетная палата АК</t>
  </si>
  <si>
    <t>Инспекция госфинконтроля АК</t>
  </si>
  <si>
    <t>встречная проверка</t>
  </si>
  <si>
    <t>06.02.2024-13.02.2024</t>
  </si>
  <si>
    <t>Алейская межрайонная прокуратура</t>
  </si>
  <si>
    <t>проверка</t>
  </si>
  <si>
    <t>исполнение требований законодательства при предоставлении мер социальной поддержки семьям лиц, участвующим в СВО</t>
  </si>
  <si>
    <t>соблюдение требований трудового законодательства</t>
  </si>
  <si>
    <t>по вопросу предоставления отчетности</t>
  </si>
  <si>
    <t>ОСФР по АК</t>
  </si>
  <si>
    <t xml:space="preserve">полнота и достоверность предоставляемых страхователем сведений </t>
  </si>
  <si>
    <t>Прокуратура Кулундинского района</t>
  </si>
  <si>
    <t>Прокуратура Кытмановского района</t>
  </si>
  <si>
    <t>запрос</t>
  </si>
  <si>
    <t>предоставить сведения о фактах неправомерного получения социальных пособий</t>
  </si>
  <si>
    <t>Прокуратура Калманского района</t>
  </si>
  <si>
    <t>Прокуратура Зонального района</t>
  </si>
  <si>
    <t>2022-2023</t>
  </si>
  <si>
    <t>19.02.2024-18.03.2024</t>
  </si>
  <si>
    <t>соблюдение прав и социальных гарантий граждан</t>
  </si>
  <si>
    <t>Славгородская межрайонная прокуратура</t>
  </si>
  <si>
    <t>12.02.2023-29.02.2024</t>
  </si>
  <si>
    <t>соблюдения предпринимателями городов предельных цен при продаже топлива</t>
  </si>
  <si>
    <t>плановая проверка</t>
  </si>
  <si>
    <t>организация и осуществление военского учета</t>
  </si>
  <si>
    <t>Прокуратура Заринского района</t>
  </si>
  <si>
    <t>2023-2024</t>
  </si>
  <si>
    <t>соблюдение законодательства о военском учете</t>
  </si>
  <si>
    <t>Прокуратура Тальменского района</t>
  </si>
  <si>
    <t>по обращению гражданки Ч.О.А.</t>
  </si>
  <si>
    <t>предоставление компенсации за вывоз ЖБО</t>
  </si>
  <si>
    <t>Прокуратура Топчихинского района</t>
  </si>
  <si>
    <t>2020-2024</t>
  </si>
  <si>
    <t>Прокуратура Третьяковского района</t>
  </si>
  <si>
    <t>Прокуратура Ребрихинского района</t>
  </si>
  <si>
    <t>Прокуратура Романовского района</t>
  </si>
  <si>
    <t>Прокуратура Рубцовского района</t>
  </si>
  <si>
    <t>2021-2023</t>
  </si>
  <si>
    <t>МО МВД России "Рубцовский"</t>
  </si>
  <si>
    <t>материальная помощь на основании социального контракта 250000 руб</t>
  </si>
  <si>
    <t>14.02.2024-14.03.2024</t>
  </si>
  <si>
    <t>получатель пособия гр. Т.Т.А.</t>
  </si>
  <si>
    <t>Прокуратура Поспелихинского района</t>
  </si>
  <si>
    <t>исполнение законодательства в сфере ценообразования на твердое топливо</t>
  </si>
  <si>
    <t>05.02.2024-16.02.2024</t>
  </si>
  <si>
    <t>Прокуратура Целинного района</t>
  </si>
  <si>
    <t>01.01.2021-31.12.2023</t>
  </si>
  <si>
    <t>соблюдение прав семей на получение выплат</t>
  </si>
  <si>
    <t>Прокуратура Троицкого района</t>
  </si>
  <si>
    <t>Прокуратура Угловского района</t>
  </si>
  <si>
    <t>2022-2024</t>
  </si>
  <si>
    <t>Прокуратура Усть-Пристанского района</t>
  </si>
  <si>
    <t>1 месяц</t>
  </si>
  <si>
    <t>Прокуратура Мамонтовского района</t>
  </si>
  <si>
    <t>нарушения законодательства о социальной защите инвалидов, пожарной безопасности</t>
  </si>
  <si>
    <t>Прокуратура г. Рубцовска</t>
  </si>
  <si>
    <t>23.01.2024 № 02-55-2024</t>
  </si>
  <si>
    <t>профилактический визит</t>
  </si>
  <si>
    <t>26.01.2024-30.01.2024</t>
  </si>
  <si>
    <t>19.02.2024-04.03.2024</t>
  </si>
  <si>
    <t>15.01.2024-26.01.2024</t>
  </si>
  <si>
    <t>нарушения требований пожарной безопасности</t>
  </si>
  <si>
    <t>информация о предоставленных мерах социальной поддержки гр. З.Е.С.</t>
  </si>
  <si>
    <t>Прокуратура Шелаболихинского района</t>
  </si>
  <si>
    <t>Прокуратура Петропавловского района</t>
  </si>
  <si>
    <t>отказ в начначении мер социальной поддержки, предусмотренной законодательством РФ в АК для семей с детьми</t>
  </si>
  <si>
    <t>сведения о гражданах, приступивших к прфессиональному обучению в рамках федерального проекта "Содействие занятости"</t>
  </si>
  <si>
    <t>ГУ МВД России по АК</t>
  </si>
  <si>
    <t>15.02.2024-28.02.2024</t>
  </si>
  <si>
    <t>Минсоцзащита АК</t>
  </si>
  <si>
    <t>Прокуратура Хабарского района</t>
  </si>
  <si>
    <t>Прокуратура Егорьевского района</t>
  </si>
  <si>
    <t>нарушения бюджетного законодательства</t>
  </si>
  <si>
    <t>нарушения пожарной безопасности</t>
  </si>
  <si>
    <t>соблюдение прав семей на получение выплат и решений об отказе в их назначении</t>
  </si>
  <si>
    <t>МО МВД России "Славгородский"</t>
  </si>
  <si>
    <t>01.01.2022-01.03.2024</t>
  </si>
  <si>
    <t>05.03.2024-03.04.2024</t>
  </si>
  <si>
    <t>решение от 05.03.2024 № 36</t>
  </si>
  <si>
    <t>06.03.2024-01.04.2024</t>
  </si>
  <si>
    <t>соблюдение законодательства при заключении социального контракта</t>
  </si>
  <si>
    <t>исполнение законодательства о социальной поддержке и защите граждан</t>
  </si>
  <si>
    <t>06.03.2024-15.03.2024</t>
  </si>
  <si>
    <t>Прокуратура Советского района</t>
  </si>
  <si>
    <t>06.03.2024-11.03.2024</t>
  </si>
  <si>
    <t>решение от 06.03.2024 № 12</t>
  </si>
  <si>
    <t>Прокуратура Завьяловского района</t>
  </si>
  <si>
    <t>06.03.2024-31.03.2024</t>
  </si>
  <si>
    <t>решение от 06.03.2024 № 16</t>
  </si>
  <si>
    <t>04.03.2024-18.03.2024</t>
  </si>
  <si>
    <t>нарушения санитарных требований</t>
  </si>
  <si>
    <t>07.03.2024-05.04.2024</t>
  </si>
  <si>
    <t>решение от 07.03.2024 № 12</t>
  </si>
  <si>
    <t>09.02.2021-2024</t>
  </si>
  <si>
    <t xml:space="preserve">предоставить информацию по заключенным договорам с ООО Истоки </t>
  </si>
  <si>
    <t>Прокуратура Краснощековского района</t>
  </si>
  <si>
    <t>07.03.2024-29.03.2024</t>
  </si>
  <si>
    <t>05.03.2024-12.03.2024</t>
  </si>
  <si>
    <t>решение от 05.03.2024</t>
  </si>
  <si>
    <t>06.03.2024-05.04.2023</t>
  </si>
  <si>
    <t>11.03.2024-05.04.2024</t>
  </si>
  <si>
    <t xml:space="preserve">решение от 07.03.2024 </t>
  </si>
  <si>
    <t>07.03.2024-12.03.2024</t>
  </si>
  <si>
    <t>07.03.2024-07.04.2024</t>
  </si>
  <si>
    <t>решение от 11.03.2024 № 82</t>
  </si>
  <si>
    <t>11.03.2024-09.04.2023</t>
  </si>
  <si>
    <t>Прокуратура Михайловского района</t>
  </si>
  <si>
    <t>11.03.2024-18.03.2024</t>
  </si>
  <si>
    <t>11.03.2024-20.03.2024</t>
  </si>
  <si>
    <t>решение от 11.03.2024</t>
  </si>
  <si>
    <t>11.03.2024-29.03.2024</t>
  </si>
  <si>
    <t>решение от 07.03.2024 № 25</t>
  </si>
  <si>
    <t>11.03.2024-01.04.2024</t>
  </si>
  <si>
    <t>11.03.2024 № 12/12</t>
  </si>
  <si>
    <t>10.05.2023-17.01.2024</t>
  </si>
  <si>
    <t>11.03.2024-12.03.2024</t>
  </si>
  <si>
    <t>решение от 11.03.2024 № 9</t>
  </si>
  <si>
    <t>Прокуратура г.Новоалтайска</t>
  </si>
  <si>
    <t>01.11.2023-01.02.2024</t>
  </si>
  <si>
    <t>01.01.2022-19.03.2024</t>
  </si>
  <si>
    <t>01.01.2022-20.03.2024</t>
  </si>
  <si>
    <t>Прокуратура Бурлинского района</t>
  </si>
  <si>
    <t>нарушения законодательства при заключении социального котракта</t>
  </si>
  <si>
    <t>Змеиногорская межрайонная прокуратура</t>
  </si>
  <si>
    <t>2022-31.03.2024</t>
  </si>
  <si>
    <t>25.032024</t>
  </si>
  <si>
    <t>2022-20.03.2024</t>
  </si>
  <si>
    <t>ФНС</t>
  </si>
  <si>
    <t>2022-25.03.2024</t>
  </si>
  <si>
    <t>18.03.2024-15.04.2024</t>
  </si>
  <si>
    <t>решение от 14.03.2024</t>
  </si>
  <si>
    <t>Прокуратура Немецкого национального района</t>
  </si>
  <si>
    <t>соблюдение требований федерального законодательства</t>
  </si>
  <si>
    <t>Прокуратура Новичихинского района</t>
  </si>
  <si>
    <t>20.03.2024-12.04.2024</t>
  </si>
  <si>
    <t>Прокуратура Крутихинского района</t>
  </si>
  <si>
    <t>2022-28.03.2024</t>
  </si>
  <si>
    <t>01.01.2020-01.01.2024</t>
  </si>
  <si>
    <t>информация о лицах, получивших денежные средства по социальному контракту</t>
  </si>
  <si>
    <t>предоставить личные дела по социальным котрактам</t>
  </si>
  <si>
    <t>Прокуратура Чарышского района</t>
  </si>
  <si>
    <t>25.03.2024-29.03.2024</t>
  </si>
  <si>
    <t>соблюдение законодательства при предоставлении мер социальной поддержке гражданам, имеющим детей</t>
  </si>
  <si>
    <t>исполнение законодательства о социальной поддержке и защите граждан, имеющих детей</t>
  </si>
  <si>
    <t>нарушения федерального законодательства</t>
  </si>
  <si>
    <t>21.03.2024-15.04.2024</t>
  </si>
  <si>
    <t>решение</t>
  </si>
  <si>
    <t>Прокуратура Тогульского района</t>
  </si>
  <si>
    <t>26.03.2024-29.03.2024</t>
  </si>
  <si>
    <t>2022-26.03.2024</t>
  </si>
  <si>
    <t>2020-29.03.2024</t>
  </si>
  <si>
    <t>Прокуратура Волчихинского района</t>
  </si>
  <si>
    <t xml:space="preserve">ГУ МЧС России по АК </t>
  </si>
  <si>
    <t>ГУ МЧС России по АК</t>
  </si>
  <si>
    <t>нарушения законодательтсва в сфере противодействия коррупции</t>
  </si>
  <si>
    <t>устранены</t>
  </si>
  <si>
    <t>излишне выплаченное пособие по временной нетрудоспособности</t>
  </si>
  <si>
    <t>05.02.2024 -16.02.2024</t>
  </si>
  <si>
    <t>КГКУ "Управление социальной защиты населения по Залесовскому муниципальному округу"</t>
  </si>
  <si>
    <t>Прокуратура Залесовского района</t>
  </si>
  <si>
    <t>соблюдение требований законодательства в сфере профилактики безнадзорности и правонарушений несовершеннолетних</t>
  </si>
  <si>
    <t>проверка деятельности УСЗН</t>
  </si>
  <si>
    <t>проверка исполнения законодательства в сфере соблюдения прав многодетных семей  по оборудованию частных домовладений пожарными извещателями</t>
  </si>
  <si>
    <t>12.02.2024-19.02.2024</t>
  </si>
  <si>
    <t xml:space="preserve">нарушения полноты и достоверности предоставляемых страхователем сведений </t>
  </si>
  <si>
    <t>11.04.20024</t>
  </si>
  <si>
    <t>нарушения законодательства при заключении социального контракта</t>
  </si>
  <si>
    <t>29.03.2024-26.04.2024</t>
  </si>
  <si>
    <t>Прокуратура Алтайского района</t>
  </si>
  <si>
    <t>12.02.2024-16.02.2024</t>
  </si>
  <si>
    <t>15.01.2024-31.01.2024</t>
  </si>
  <si>
    <t>Минсоцзащита АК (КРО)</t>
  </si>
  <si>
    <t>соблюдение законодательства в сфере профилактики безнадзорности и правонарушений несовершеннолетних</t>
  </si>
  <si>
    <t>11.03.2024 № 02-50-2024</t>
  </si>
  <si>
    <t>15.01.2024-18.01.2024</t>
  </si>
  <si>
    <t>Роскомнадзор по АК и Республике Алтай</t>
  </si>
  <si>
    <t>решение от 25.03.2024 № 16</t>
  </si>
  <si>
    <t>27.03.2024-18.04.2024</t>
  </si>
  <si>
    <t>14.03.2024-25.03.2024</t>
  </si>
  <si>
    <t>06.03.2024-12.03.2024</t>
  </si>
  <si>
    <t>решение от 29.03.2024 № 14</t>
  </si>
  <si>
    <t>30 дней</t>
  </si>
  <si>
    <t>2019-29.03.2024</t>
  </si>
  <si>
    <t>предоставить информацию о получателях денежых средств по социальным контрактам</t>
  </si>
  <si>
    <t>решение от 07.02.2023</t>
  </si>
  <si>
    <t>соблюдение прав и социальных гарантий граждан, имеющих инвалидность, получающих меры соц. поддержки</t>
  </si>
  <si>
    <t>19.02.2024-01.03.2024</t>
  </si>
  <si>
    <t>информация о соблюдении работодателями законодательства о занятости</t>
  </si>
  <si>
    <t>27.03.2024-29.03.2024</t>
  </si>
  <si>
    <t>Прокуратура Красногорского района</t>
  </si>
  <si>
    <t>01.01.2021- 31.12.2023</t>
  </si>
  <si>
    <t>нарушения не выявлены</t>
  </si>
  <si>
    <t>правильность предоставления компенсации педагогическим работникам</t>
  </si>
  <si>
    <t>нарушение предоставления ЕДК отдельным категориям граждан</t>
  </si>
  <si>
    <t>соблюдение бюджетного законодательства при расходовании средств, выделенных на реализацию социальных контрактов.</t>
  </si>
  <si>
    <t>07.03.2024-15.03.2024</t>
  </si>
  <si>
    <t>29.03.2024-03.04.2024</t>
  </si>
  <si>
    <t>07.03.2024-10.03.2024</t>
  </si>
  <si>
    <t>нарушения законодательства при предоставлении гражданам
материальной помощи на основании социального контракта</t>
  </si>
  <si>
    <t>Прокуратура Панкрушихинского района</t>
  </si>
  <si>
    <t>предоставление информации в рамках исполнения законодательства о воинском учете и военной службе</t>
  </si>
  <si>
    <t>запрос личных дел получателей социальных контрактов</t>
  </si>
  <si>
    <t>соблюдения бюджетного законодательства при расходовании средств, выделенных на реализацию социальных контрактов</t>
  </si>
  <si>
    <t>09.02.2024 №44</t>
  </si>
  <si>
    <t>1 мес.</t>
  </si>
  <si>
    <t>09.04.2024 №44</t>
  </si>
  <si>
    <t>Прокуратура Тюменцевского района</t>
  </si>
  <si>
    <t>06.03.2024-18.03.2024</t>
  </si>
  <si>
    <t>нарушения законодательства при оказании социальной поддержке</t>
  </si>
  <si>
    <t>15.01.2024-19.01.2024</t>
  </si>
  <si>
    <t>2021-2022</t>
  </si>
  <si>
    <t>Прокуратура Железнодорожного района г.Барнаула</t>
  </si>
  <si>
    <t>нарушения трудового законодательства</t>
  </si>
  <si>
    <t xml:space="preserve">плановая проверка </t>
  </si>
  <si>
    <t xml:space="preserve">19.02.2024-04.04.2024 </t>
  </si>
  <si>
    <t>Прокуратура Быстроистокского района</t>
  </si>
  <si>
    <t>Прокуратура Смоленского района</t>
  </si>
  <si>
    <t>06.03.2024-05.04.2024</t>
  </si>
  <si>
    <t>решение от 06.03.2024 № 20</t>
  </si>
  <si>
    <t>внеплановая проверка</t>
  </si>
  <si>
    <t>нарушения полноты и достоверности представленных сведений</t>
  </si>
  <si>
    <t>1998-2014</t>
  </si>
  <si>
    <t>06.03.2024-04.04.2024</t>
  </si>
  <si>
    <t>202-2023</t>
  </si>
  <si>
    <t>запрос о лицах, незаконно получивших пособие по безработице</t>
  </si>
  <si>
    <t>соблюдение законодательства при осуществлении закупок</t>
  </si>
  <si>
    <t>надзор законодательства о занятости населения</t>
  </si>
  <si>
    <t>15.01.2024-16.02.2024</t>
  </si>
  <si>
    <t>20.06.2024 28.06.2024</t>
  </si>
  <si>
    <t>10.04.2024 №06/68</t>
  </si>
  <si>
    <t>21.03.2024 №06/21 21.03.2024 №05/145</t>
  </si>
  <si>
    <t>10.04.2024 №06/114</t>
  </si>
  <si>
    <t>КГБСУСО "Первомайский психоневрологический интернат"</t>
  </si>
  <si>
    <t>КГКУ "Управление социальной защиты населения по Благовещенскому и по МО Суетский район"</t>
  </si>
  <si>
    <t>КГКУ "Управление социальной защиты населения по муниципальному округу Чарышский район"</t>
  </si>
  <si>
    <t>УСЗН по г. Новоалтайску и Первомайскому району</t>
  </si>
  <si>
    <t>КГКУ "Управление социальной защиты населения по муниципальному округу г. Славгород, г. Яровое, Бурлинскому и Табунскому районам"</t>
  </si>
  <si>
    <t>УСЗН по муниципальному округу г. Славгород, г. Яровое, Бурлинскому и Табунскому районам</t>
  </si>
  <si>
    <t>документы привести в соответствие с требованиями воинского учета</t>
  </si>
  <si>
    <t>Прокуратура Локтевского района</t>
  </si>
  <si>
    <t>07.03.2024 №02-57-2024</t>
  </si>
  <si>
    <t>11.03.2024-15.03.2024</t>
  </si>
  <si>
    <t>ФНС России по Алтайскому краю</t>
  </si>
  <si>
    <t>08.02.2024-21.02.2024</t>
  </si>
  <si>
    <t>22.01.2024-05.02.2024</t>
  </si>
  <si>
    <t>09.04.2024 №05-08/24</t>
  </si>
  <si>
    <t>29.02.2024 № 10/17</t>
  </si>
  <si>
    <t>Прокуратура Ельцовского района</t>
  </si>
  <si>
    <t>03.04.2024-11.04.2024</t>
  </si>
  <si>
    <t>исполнение требований законодательства о занятости населения</t>
  </si>
  <si>
    <t>14.03.2024-08.04.2024</t>
  </si>
  <si>
    <t>03.06.2024 28.04.2025</t>
  </si>
  <si>
    <t>12.04.2024-30.04.2024</t>
  </si>
  <si>
    <t>соблюдение законодательства о защите населения и территории от ЧС природного характера</t>
  </si>
  <si>
    <t>Каменская межрайонная прокуратура</t>
  </si>
  <si>
    <t>11.04.2024-12.04.2024</t>
  </si>
  <si>
    <t>нарушения законодательства при предоставлении социальной поддержки гражданам, имеющим детей</t>
  </si>
  <si>
    <t>решение от 11.04.2024</t>
  </si>
  <si>
    <t>исполнение законодательства о противодействии коррупции при заключении гос контрактов на обучение граждан</t>
  </si>
  <si>
    <t>15.04.2024-19.04.2024</t>
  </si>
  <si>
    <t>2021-2024</t>
  </si>
  <si>
    <t>соблюдение законодательства в сфере противодействия коррупции</t>
  </si>
  <si>
    <t>предоставить информацию по гражданам, получившим государственую социальную помощь на основании социального контракта</t>
  </si>
  <si>
    <t>предоставить информацию по гражданам, получившим денежную выплату по оказанию материальной помощи по социальному контракту</t>
  </si>
  <si>
    <t>17.04.2024-19.042024</t>
  </si>
  <si>
    <t>соблюдение антитеррористического законодательства, связанного с проведением процедуры обследования, категорирования и паспортизации объектов социальой защиты</t>
  </si>
  <si>
    <t>Алтайская таможня</t>
  </si>
  <si>
    <t>предоставить сведения о лицах, обратившихся в УСЗН за получением субсидии на возмещение затрат на дрова</t>
  </si>
  <si>
    <t>Благовещенская межрайонная прокуратура</t>
  </si>
  <si>
    <t>нарушения законодательства об установке автоматических пожарных извещателей</t>
  </si>
  <si>
    <t>проверка по обращению гр. Ж.В.А.</t>
  </si>
  <si>
    <t>реализация правил противопожарного режима</t>
  </si>
  <si>
    <t>17.052024</t>
  </si>
  <si>
    <t>исполнение законодательства в сфере прав семей на получение выплат</t>
  </si>
  <si>
    <t>соблюдение законодательства по установке и эксплуатации автоматических пожарных извещателей в многодетных семьях</t>
  </si>
  <si>
    <t>соблюдение прав детей на летний отдых и оздоровление</t>
  </si>
  <si>
    <t>16.05.2024-10.06.2024</t>
  </si>
  <si>
    <t>28.03.2024-12.04.2024</t>
  </si>
  <si>
    <t>01.01.2022-31.12.2023</t>
  </si>
  <si>
    <t>предоставить сведения гр. Д.Д,А.</t>
  </si>
  <si>
    <t>Прокуратура Баевского района</t>
  </si>
  <si>
    <t>соблюдение законодательства в части обеспечения многодетных семей автономными пожарными извещателями</t>
  </si>
  <si>
    <t>нарушения требований законодательства о социальной поддержке семей с детьми</t>
  </si>
  <si>
    <t>соблюдение прав инвалидов на доступ к объектам социальной и транспортной инфраструктуры</t>
  </si>
  <si>
    <t>20.05.2024-20.05.2024</t>
  </si>
  <si>
    <t>нарушения законодательства в части обеспечения многодетных семей автономными пожарными извещателями</t>
  </si>
  <si>
    <t>2020-2023</t>
  </si>
  <si>
    <t>представить личные дела по направлению "Осуществление идивидуальной предпринимательской деятельности"</t>
  </si>
  <si>
    <t>нарушения законодательства о мерах дополнительной поддержки семей с детьми</t>
  </si>
  <si>
    <t>предоставить сведения гр. Б.Н.П.</t>
  </si>
  <si>
    <t>предоставить перечень негосударственных и государственных организаций, оказывающих услуги по содержанию МГН</t>
  </si>
  <si>
    <t>предоставить сведения гр. К.Д.В.</t>
  </si>
  <si>
    <t>01.10.2023-30.06.2024</t>
  </si>
  <si>
    <t>исполнение законодательства, направленного на предупреждение безнадзорности и правоотношений несовершенолетних</t>
  </si>
  <si>
    <t>18.06.2024-24.06.2024</t>
  </si>
  <si>
    <t>сведения о гр. С.М.В.</t>
  </si>
  <si>
    <t>соблюдение прав инвалидов на доступ к объектам соц инфраструктуры</t>
  </si>
  <si>
    <t>социальная реабилитация больных наркоманией, взаимодействие с ЦЗН</t>
  </si>
  <si>
    <t>01.01.2023-31.12.2023</t>
  </si>
  <si>
    <t>15.05.2024-28.05.2024</t>
  </si>
  <si>
    <t>06.08.2024; 01.12.2025</t>
  </si>
  <si>
    <t>01.01.2024-31.01.2024</t>
  </si>
  <si>
    <t>ГУ МВД России АК</t>
  </si>
  <si>
    <t>01.01.2024-31.05.2024</t>
  </si>
  <si>
    <t xml:space="preserve">по обращению гр. М.А.А. </t>
  </si>
  <si>
    <t>март 2024</t>
  </si>
  <si>
    <t>предоставить информацию в отношении ОАО Фармация, АНО Алейский информационный центр</t>
  </si>
  <si>
    <t>апрель 2024</t>
  </si>
  <si>
    <t>соблюдение законодательства по обеспечению безопасности детей</t>
  </si>
  <si>
    <t>май 2024</t>
  </si>
  <si>
    <t>нарушения законодательства, направленного на предупреждение безнадзорности и правоотношений несовершенолетних</t>
  </si>
  <si>
    <t xml:space="preserve">13.05.2024-24.05.2024 </t>
  </si>
  <si>
    <t>09.09.2024; 25.02.2025</t>
  </si>
  <si>
    <t>11.04.2024-19.04.2024</t>
  </si>
  <si>
    <t>17.04.2024 №02/1-01-2024</t>
  </si>
  <si>
    <t>контроль за организацией работы подведомственного учреждения</t>
  </si>
  <si>
    <t>18.03.2024-22.03.2024</t>
  </si>
  <si>
    <t>13.06.2024-30.06.2024</t>
  </si>
  <si>
    <t>13.05.2024-19.06.2024</t>
  </si>
  <si>
    <t>01.09.2025; 02.06.2025</t>
  </si>
  <si>
    <t>Прокуратура Первомайского района</t>
  </si>
  <si>
    <t>24.06.2024-20.07.2024</t>
  </si>
  <si>
    <t>08.04.2024-11.04.2024</t>
  </si>
  <si>
    <t xml:space="preserve">нарушение законодательства антитеррористической защищенности  объектов </t>
  </si>
  <si>
    <t>представить информацию по обращению М.О.Н.</t>
  </si>
  <si>
    <t xml:space="preserve">представить информацию по бращению М.Н.А.  </t>
  </si>
  <si>
    <t>решение о проведении проверки о соблюдении прав семей на получение выплат</t>
  </si>
  <si>
    <t>14.03.2024 №02-41-2023</t>
  </si>
  <si>
    <t>нарушения требований законодательства при заключении социальных контрактов</t>
  </si>
  <si>
    <t>03.06.2024-24.06.2024</t>
  </si>
  <si>
    <t>проверка присвоения звания "Ветеран труда и ветеран труда АК"</t>
  </si>
  <si>
    <t>2019-2024</t>
  </si>
  <si>
    <t>результат не предоставлен</t>
  </si>
  <si>
    <t>протест от 23.04.2024 № 02-01-2024</t>
  </si>
  <si>
    <t>случай внебольничной пневмании</t>
  </si>
  <si>
    <t>22.04.2024-15.05.2024</t>
  </si>
  <si>
    <t>представить информацию по гр. П.Я.Н., П.А.Н.</t>
  </si>
  <si>
    <t>представить сведения о фактах неисполнения мероприятий, предусмотренных программой социальной адаптации</t>
  </si>
  <si>
    <t>представить информацию о мерах социальной поддержки семей</t>
  </si>
  <si>
    <t>24.06.24- 05.07.24</t>
  </si>
  <si>
    <t xml:space="preserve">запрос о получении МСП гр. Л.А.В., К.А.Н., К.В.С., М.Е.В., С.Н.Д., Л.А.В. </t>
  </si>
  <si>
    <t>27.05.2024-07.06.2024</t>
  </si>
  <si>
    <t xml:space="preserve"> 07.06.2024 №67</t>
  </si>
  <si>
    <t>19.06.2024-30.06.2024</t>
  </si>
  <si>
    <t>07.06.2024-21.06.2024</t>
  </si>
  <si>
    <t>исполнение законодательства о занятости наеления</t>
  </si>
  <si>
    <t xml:space="preserve">доработать документы по ведению первичного воинского учета </t>
  </si>
  <si>
    <t>предоставить перечень организаций, оказывающих услуги по содержанию МГН</t>
  </si>
  <si>
    <t>Прокуратура Быстроистокского  района</t>
  </si>
  <si>
    <t>26.06.204</t>
  </si>
  <si>
    <t xml:space="preserve">соблюдение требований законодательства в сфере ценообразования на твердое топливо </t>
  </si>
  <si>
    <t>13.05.2024 № 27-04-2/П/8016</t>
  </si>
  <si>
    <t>Прокуратура Ленинского района г.Барнаула</t>
  </si>
  <si>
    <t>Прокуратура Октябрьского района г.Барнаула</t>
  </si>
  <si>
    <t>26.06.2024-26.07.2024</t>
  </si>
  <si>
    <t xml:space="preserve">запрос сведений по исковому заявлению прокурора Панкрушихинского района </t>
  </si>
  <si>
    <t>07.06.2024-20.06.2024</t>
  </si>
  <si>
    <t>нарушения санитарного законодательства</t>
  </si>
  <si>
    <t>профилактическое мероприятие</t>
  </si>
  <si>
    <t>22.04.2024-17.05.2024</t>
  </si>
  <si>
    <t>17.04.2024-17.05.2024</t>
  </si>
  <si>
    <t>24.06.2024-22.07.2024</t>
  </si>
  <si>
    <t>нарушения в оформлении документов по социальным контрактам</t>
  </si>
  <si>
    <t>26.04.2024-02.05.2024</t>
  </si>
  <si>
    <t>нарушение законодательства о недееспособных гражданах</t>
  </si>
  <si>
    <t>нарушение законодательства при заключении социального контракта</t>
  </si>
  <si>
    <t>19.06.2024 № 06/108</t>
  </si>
  <si>
    <t>29.01.2024-12.04.2024</t>
  </si>
  <si>
    <t>07.11.2023-24.01.2024</t>
  </si>
  <si>
    <t>27.05.2024- 14.06.2024</t>
  </si>
  <si>
    <t>Прокуратура Усть-Калманского района</t>
  </si>
  <si>
    <t>15.05.2024-07.06.2024</t>
  </si>
  <si>
    <t>20.06.2024-26.06.2024</t>
  </si>
  <si>
    <t>Прокуратура Ключевского района</t>
  </si>
  <si>
    <t>17.05.2024-17.06.2024</t>
  </si>
  <si>
    <t>10.06.2024-17.06.2024</t>
  </si>
  <si>
    <t>нарушения федерального законодательства о противодействии терроризма</t>
  </si>
  <si>
    <t>20.05.2024-31.05.2024</t>
  </si>
  <si>
    <t>14.06.2024-12.07.2024</t>
  </si>
  <si>
    <t>20.05.2024-14.06.2024</t>
  </si>
  <si>
    <t xml:space="preserve">Прокуратура Мамонтовского района </t>
  </si>
  <si>
    <t>14.06.2024-30.06.2024</t>
  </si>
  <si>
    <t>13.06.2024-14.06.2025</t>
  </si>
  <si>
    <t>нарушения законодательства о защите прав инвалидов при эксплуатации объекта</t>
  </si>
  <si>
    <t>01.04.2024-25.04.2024</t>
  </si>
  <si>
    <t>19.06.204-03.07.2024</t>
  </si>
  <si>
    <t>15.04.2024- 25.04.2024</t>
  </si>
  <si>
    <t>13.05.2024; 01.09.2024; 25.04.2025</t>
  </si>
  <si>
    <t>14.06.2024 №2405</t>
  </si>
  <si>
    <t>15.07.2024; 14.10.2024; 14.05.2025</t>
  </si>
  <si>
    <t>22.05.2024; 16.05.2024</t>
  </si>
  <si>
    <t>17.06.2024-27.06.2024</t>
  </si>
  <si>
    <t>27.06.2024 №2406</t>
  </si>
  <si>
    <t>10.07.2024 №64</t>
  </si>
  <si>
    <t>04.07.2024 № 06/141</t>
  </si>
  <si>
    <t>04.07.2024 №06/230</t>
  </si>
  <si>
    <t>24.06.2024 №06/44</t>
  </si>
  <si>
    <t>нарушения законодательства о противодействии коррупции</t>
  </si>
  <si>
    <t>03.06.2024 №02-48-2024</t>
  </si>
  <si>
    <t>ФФБУЗ "Центр гигиены и эпидемиологии"</t>
  </si>
  <si>
    <t>установить систему оповещения сотрудников и получателей услуг при совершении террористического акта</t>
  </si>
  <si>
    <t xml:space="preserve">соблюдения законодательства о защите прав граждан </t>
  </si>
  <si>
    <t>соблюдения прав инвалидов на доступ к объектам социальной и транспортной инфраструктуры</t>
  </si>
  <si>
    <t>2021-04.2024</t>
  </si>
  <si>
    <t xml:space="preserve">внеплановая проверка </t>
  </si>
  <si>
    <t>СУ СК России по АК</t>
  </si>
  <si>
    <t>по обращению гр. Б.В.В.</t>
  </si>
  <si>
    <t>Антитеррористическая комиссия</t>
  </si>
  <si>
    <t>обеспечение сохранности объектов краевой собственности</t>
  </si>
  <si>
    <t>11.03.2024№02-48-2024</t>
  </si>
  <si>
    <t>всего</t>
  </si>
  <si>
    <t>ПНИ</t>
  </si>
  <si>
    <t>ДПНИ</t>
  </si>
  <si>
    <t>Всего</t>
  </si>
  <si>
    <t>29.01.2024 №02-50-2024</t>
  </si>
  <si>
    <t>02.05.2024 №02-50-2024</t>
  </si>
  <si>
    <t>27.03.2024 №02-32-2024</t>
  </si>
  <si>
    <t>18.01.2024 №02-81-2024</t>
  </si>
  <si>
    <t>11.03.2024 №02-39-2024</t>
  </si>
  <si>
    <t>11.03.2024 №02-44-2024</t>
  </si>
  <si>
    <t>29.01.2024 №02-41-2024</t>
  </si>
  <si>
    <t>20.05.2024 №22-41-2024</t>
  </si>
  <si>
    <t xml:space="preserve">11.03.2024 №02-55-2024 </t>
  </si>
  <si>
    <t>11.03.2024 №02-60-2024</t>
  </si>
  <si>
    <t>16.05.2024 №02-46-2024</t>
  </si>
  <si>
    <t>12.05.2024 №02-19-2024</t>
  </si>
  <si>
    <t>07.06.2024 №02-19-2024</t>
  </si>
  <si>
    <t>11.03.2023 №02-45-2024</t>
  </si>
  <si>
    <t>09.04.2024 №02-45-2024</t>
  </si>
  <si>
    <t>11.03.2024 №02-47-2024</t>
  </si>
  <si>
    <t>12.04.2024 №02-47-2024</t>
  </si>
  <si>
    <t>11.03.2024 №02-50-2024/36</t>
  </si>
  <si>
    <t>02.04.2024 №02-50-2024/68</t>
  </si>
  <si>
    <t>10.01.2024 №02-41-2024</t>
  </si>
  <si>
    <t>КГБСУСО "Тальменский психоневрологический интернат"</t>
  </si>
  <si>
    <t>соблюдение законодательства антитеррористической защищенности объекта</t>
  </si>
  <si>
    <t>нарушения законодательства в сфере противодействия терроризма</t>
  </si>
  <si>
    <t>информирование об обязательных требованиях</t>
  </si>
  <si>
    <t>нарушение порядка размещения информации на официальном сайте поставщика социальных услуг</t>
  </si>
  <si>
    <t>разместить информацию о бдительности граждан</t>
  </si>
  <si>
    <t>исполнение законодательства в сфере социальной защиты семей с детьми, включая семьи участников СВО</t>
  </si>
  <si>
    <t>запрос сведений в отошении гр. Д.В.Я. (размер ежемесячной субсидии на оплату жилого помещения)</t>
  </si>
  <si>
    <t>по обращению гр. Ф.А.Е. (выплаты на ребенка)</t>
  </si>
  <si>
    <t>проверка по обращению гр. К.А.В. (назначение ежемесячной компенсации расходов на оплату ЖКХ)</t>
  </si>
  <si>
    <t>проверка по обращению гр. П.Ф.П. (предоставление мер социальной поддержки при оплате электроэнергии)</t>
  </si>
  <si>
    <t>проверка по обращению гр. Х.Р.И. (меры социальной поддержки)</t>
  </si>
  <si>
    <t>обращение гр. У.Е.А. (нарушения жилищного законодательства)</t>
  </si>
  <si>
    <t>исполнение законодательства в сфере соблюдения прав многодетных семей, семей, находящихся в трудной жизненной ситуации, по оборудованию частных домовладений пожарными извещателями</t>
  </si>
  <si>
    <t>предоставить дела граждан, получивших социальную помощь, направленную на осуществление предпринимательской деятельности</t>
  </si>
  <si>
    <t>запрос информации по получению социальных пособий гр. В.С.В</t>
  </si>
  <si>
    <t>нарушения законодательства о предоставлении материальной помощи</t>
  </si>
  <si>
    <t>соблюдение законодательства при предоставлении мер социальной поддержки гражданам, имеющим детей</t>
  </si>
  <si>
    <t>по обращению гр. А.А.С. (назначение и выплата пособий на детей)</t>
  </si>
  <si>
    <t>соблюдение законодательства о воинском учете и военной службе (поддержка семей участников СВО)</t>
  </si>
  <si>
    <t>соблюдение прав граждан в сфере социальной защиты семей с детьми, включая семьи участников СВО</t>
  </si>
  <si>
    <t>представить информацию в отношении ПНИ Тюменцевский</t>
  </si>
  <si>
    <t>предоставлить информацию в отношении КГБУЗ "Славгородская ЦРБ"</t>
  </si>
  <si>
    <t>предоставить информацию о гр. О.Н.В.</t>
  </si>
  <si>
    <t>предоставить информацию о гр. Г.В.И.</t>
  </si>
  <si>
    <t>нарушения законодательства при заключении социальных контрактов</t>
  </si>
  <si>
    <t>по обращению гр. В.А.Н. (по вопросам газификации)</t>
  </si>
  <si>
    <t>по обращению гр. С.Е.А (по вопросу необеспечения изделиями медицинского назначения)</t>
  </si>
  <si>
    <t>по обращению гр. М.В.Д. (по вопросам оказания мат помощи возмещения затрат по подключению природного газа)</t>
  </si>
  <si>
    <t>по обращению гр. Б.С.И. (по вопросам многодетная семья)</t>
  </si>
  <si>
    <t>исполнение законодательства в сфере соблюдения жилищных прав ветеранов ВОВ и членов их семей</t>
  </si>
  <si>
    <t>соблюдение прав многодетных семей, на оборудование домов пожарными извещателями, исполнение территориальными органами системы профилактики по предотвращению гибели детей на пожарах</t>
  </si>
  <si>
    <t>проверка по обращению гр. Ж.Г.В. (по вопросу предоставления льгот в сфере ЖКХ)</t>
  </si>
  <si>
    <t>по обращению гр. Е.В.И. (по вопросу социальной защиты членов семей погибшего участника СВО)</t>
  </si>
  <si>
    <t>предоставить дела получателей социальной помощи, на осуществление гражданами предпринимательской деятельности</t>
  </si>
  <si>
    <t>Прокуратура Солтонского района</t>
  </si>
  <si>
    <t>Панкрушихинский районный суд АК</t>
  </si>
  <si>
    <t>Прокуратура Табунского района</t>
  </si>
  <si>
    <t>Антитеррористическая комиссия г. Бийска</t>
  </si>
  <si>
    <t>ПРЕДПИСАНИЯ</t>
  </si>
  <si>
    <t>ПРЕДСТАВЛЕНИЯ</t>
  </si>
  <si>
    <t>ПОСТАНОВЛЕНИЯ О ШТРАФАХ</t>
  </si>
  <si>
    <t>СУММА ШТРАФОВ</t>
  </si>
  <si>
    <t xml:space="preserve"> 21.02.2024 № 10/32</t>
  </si>
  <si>
    <t>10.04.2024 №10/487</t>
  </si>
  <si>
    <t>19.06.2024 №10/139; 19.06.2024 №10/138</t>
  </si>
  <si>
    <t xml:space="preserve">21.06.2024 №10/146; 21.06.2024 №10/145 </t>
  </si>
  <si>
    <t>25.04.2024 №10/85; 25.04.2024 №10/86; 25.04.2024 №10/86</t>
  </si>
  <si>
    <t>13.02.2024 №2402</t>
  </si>
  <si>
    <t>08.04.2024 №11/81 08.04.2024 №11/82</t>
  </si>
  <si>
    <t>иное решение</t>
  </si>
  <si>
    <t>Акт (справка, иное)</t>
  </si>
  <si>
    <t>транспортные средства не оснащены спутниковой навигацией</t>
  </si>
  <si>
    <t xml:space="preserve"> внеплановая проверка</t>
  </si>
  <si>
    <t>проверка полноты и достоверности представленных сведений</t>
  </si>
  <si>
    <t>акт 21.02.2024</t>
  </si>
  <si>
    <t>нарушения по закупкам</t>
  </si>
  <si>
    <t>акт 06.02.2024</t>
  </si>
  <si>
    <t>акт 24.06.2024 №06/141</t>
  </si>
  <si>
    <t>справка 18.04.2024 № 38</t>
  </si>
  <si>
    <t xml:space="preserve">5000; 1000 </t>
  </si>
  <si>
    <t>акт 10.04.2024</t>
  </si>
  <si>
    <t>акт 19.06.2024 № 10/24</t>
  </si>
  <si>
    <t>акт 21.06.2024 №10/25</t>
  </si>
  <si>
    <t>справка 15.05.2024 №220524400003304</t>
  </si>
  <si>
    <t>акт 25.04.2024</t>
  </si>
  <si>
    <t>акт 24.01.2024</t>
  </si>
  <si>
    <t>акт 13.02.2024</t>
  </si>
  <si>
    <t>акт 08.04.2024</t>
  </si>
  <si>
    <t>справка 15.03.2024 № 16</t>
  </si>
  <si>
    <t>предосте-режение 09.04.2024</t>
  </si>
  <si>
    <t>Ространснадзор по АК</t>
  </si>
  <si>
    <t>16.05.2024 №10/40(ЮЛ); 16.05.2024 №10/41(ДЛ); 16.05.2024 №10/42(ДЛ)</t>
  </si>
  <si>
    <t>29.02.2024 №10/17, 29.02.2004 №10/18</t>
  </si>
  <si>
    <t>акт 05.07.2024 №2406/012</t>
  </si>
  <si>
    <t>05.07.2024 №2406/012-22/261</t>
  </si>
  <si>
    <t>04.03.2024 №2402/4; 04.03.2024 №2402/5</t>
  </si>
  <si>
    <t>акт 04.03.2024 №2402/4; 04.03.2024 №2402/5</t>
  </si>
  <si>
    <t>дата/номер постановления</t>
  </si>
  <si>
    <t>сумма штрафа</t>
  </si>
  <si>
    <t>оплата (дата/номер документа)</t>
  </si>
  <si>
    <t>Прокуратура Центрального района г.Барнаула</t>
  </si>
  <si>
    <t>Прокуратура г.Рубцовска</t>
  </si>
  <si>
    <t>Ростехнадзор по АК</t>
  </si>
  <si>
    <t>Роспотребнадзор по АК</t>
  </si>
  <si>
    <t>Административное наказание</t>
  </si>
  <si>
    <t>Краткое описание нарушений</t>
  </si>
  <si>
    <t xml:space="preserve">Краткое описание нарушений </t>
  </si>
  <si>
    <t>акт 16.02.2024</t>
  </si>
  <si>
    <t>нарушения устранены</t>
  </si>
  <si>
    <t>30.05.2024 №06/36;  30.05.2024 №06/35</t>
  </si>
  <si>
    <t>19.06.2024 №06/184</t>
  </si>
  <si>
    <t>14.06.2024 №02-44-2024</t>
  </si>
  <si>
    <t>10.07.2024 №64 (ЮЛ)</t>
  </si>
  <si>
    <t>14.03.2024 №5</t>
  </si>
  <si>
    <t>справка 12.04.2024</t>
  </si>
  <si>
    <t>акт 30.05.2024 №06/116</t>
  </si>
  <si>
    <t>акт 27.06.2024 №2406</t>
  </si>
  <si>
    <t>акт 12.03.2024</t>
  </si>
  <si>
    <t>акт 14.06.2024</t>
  </si>
  <si>
    <t>справка 22.03.2024</t>
  </si>
  <si>
    <t>справка 16.02.2024</t>
  </si>
  <si>
    <t>предосте-режение 12.01.2024 № 2401</t>
  </si>
  <si>
    <t>усилить контроль за проживающими</t>
  </si>
  <si>
    <t>предосте-режение 20.05.2024</t>
  </si>
  <si>
    <t>обучить специалистов по электроэнергетике</t>
  </si>
  <si>
    <t>акт 21.03.2024</t>
  </si>
  <si>
    <t>справка 19.04.2024</t>
  </si>
  <si>
    <t>22.02.2024 №104/9/42</t>
  </si>
  <si>
    <t>нарушения законодательства о социальном обслуживании</t>
  </si>
  <si>
    <t>нарушения законодательства о защите прав инвалидов</t>
  </si>
  <si>
    <t>своевременно очищать строения, лестницы от снега и наледи</t>
  </si>
  <si>
    <t>Счетная Палата АК</t>
  </si>
  <si>
    <t xml:space="preserve">Инспекция труда в АК и Республике Алтай </t>
  </si>
  <si>
    <t xml:space="preserve">07.06.2024 №13/1-80 </t>
  </si>
  <si>
    <t xml:space="preserve">26.06.2024 №2406/013-22/506-П/ПВП </t>
  </si>
  <si>
    <t>17.05.2024 №02-40-2024-237</t>
  </si>
  <si>
    <t>10.06.2024 №02-40-2024-297</t>
  </si>
  <si>
    <t>17.06.2024 №20010054-77-24/-20010054</t>
  </si>
  <si>
    <t xml:space="preserve"> 11.06.2024 №13/1-23</t>
  </si>
  <si>
    <t>27.04.2024 (ДЛ)</t>
  </si>
  <si>
    <t>нарушения ФХД</t>
  </si>
  <si>
    <t>акт 07.06.2024</t>
  </si>
  <si>
    <t>акт 08.04.2024 №2402</t>
  </si>
  <si>
    <t>08.04.2024 №2402</t>
  </si>
  <si>
    <t>акт 25.04.2024№2404/006-22/86-П/АВП</t>
  </si>
  <si>
    <t>25.04.2024 №2404/006-22/86-П/ПВП</t>
  </si>
  <si>
    <t xml:space="preserve">протест  14.06.2024 </t>
  </si>
  <si>
    <t>11.03.2024 №02-48-2024</t>
  </si>
  <si>
    <t>27.05.2024 №02-48-2024</t>
  </si>
  <si>
    <t>29.02.2024№2402/013</t>
  </si>
  <si>
    <t>17.04.2024 №2404/005</t>
  </si>
  <si>
    <t>28.06.2024 №2406/005</t>
  </si>
  <si>
    <t>29.02.2024    №2402/006</t>
  </si>
  <si>
    <t>20.02.2024 №2402/006</t>
  </si>
  <si>
    <t>17.06.2024 №02/3-03-2024</t>
  </si>
  <si>
    <t>акт 31.01.2024</t>
  </si>
  <si>
    <t>акт 29.02.2024</t>
  </si>
  <si>
    <t>рекомен-дации от 16.06.2024</t>
  </si>
  <si>
    <t>усилить дез. режим, проветривание помещений</t>
  </si>
  <si>
    <t>рекомен-дации от 28.06.2024</t>
  </si>
  <si>
    <t>нарушения законодательства системы профилактики безнадзорности и правонарушений несовершеннолетних</t>
  </si>
  <si>
    <t>акт 29.01.2024</t>
  </si>
  <si>
    <t>27.05.2024 №12/22</t>
  </si>
  <si>
    <t>06.02.2024 №787</t>
  </si>
  <si>
    <t>справка 01.04.2024</t>
  </si>
  <si>
    <t>протест 19.04.2024 №02-40-2024</t>
  </si>
  <si>
    <t>профилактическое визит</t>
  </si>
  <si>
    <t xml:space="preserve"> </t>
  </si>
  <si>
    <t>принять меры по обеспечению соблюдения требований пожарной безопасности</t>
  </si>
  <si>
    <t>предосте-режение 08.04.2024</t>
  </si>
  <si>
    <t>предосте-режение 12.04.2024</t>
  </si>
  <si>
    <t>предосте-режение 22.04.2024</t>
  </si>
  <si>
    <t>Прокуратура г.Белокурихи</t>
  </si>
  <si>
    <t>2024</t>
  </si>
  <si>
    <t>акт 12.02.2024</t>
  </si>
  <si>
    <t>28.02.2024 №2402/12</t>
  </si>
  <si>
    <t>15.02.2024 №2402</t>
  </si>
  <si>
    <t>12.03.2024 №02-19-2024</t>
  </si>
  <si>
    <t>23.01.2024 №2401</t>
  </si>
  <si>
    <t>24.06.2024 №02-48-2024</t>
  </si>
  <si>
    <t>07.02.2024 №02-02-2024</t>
  </si>
  <si>
    <t>25.06.2024 №02/7-03-2024</t>
  </si>
  <si>
    <t>24.06.2024 №02-19-2024</t>
  </si>
  <si>
    <t>15.05.2024 №02-41-2024</t>
  </si>
  <si>
    <t>14.02.2024 №02-44-2024</t>
  </si>
  <si>
    <t>18.03.2024 №02-19-2024</t>
  </si>
  <si>
    <t>17.04.2024 №02-55</t>
  </si>
  <si>
    <t>06.04.2024 № 27/3702</t>
  </si>
  <si>
    <t>21.06.2024 №91/2568</t>
  </si>
  <si>
    <t>предупреж-дение</t>
  </si>
  <si>
    <t>предупреж-дение (ДЛ)</t>
  </si>
  <si>
    <t>30.05.2024 №109</t>
  </si>
  <si>
    <t>15.02.2024 №5; 15.02.2024 №6</t>
  </si>
  <si>
    <t>нарушения законодательства в сфере профилактики безнадзорности и правонарушений несовершеннолетних</t>
  </si>
  <si>
    <t>акт 04.04.2024</t>
  </si>
  <si>
    <t>справка 07.03.2024</t>
  </si>
  <si>
    <t>соблюдение антитеррористического законодательства</t>
  </si>
  <si>
    <t>справка 03.05.2024</t>
  </si>
  <si>
    <t>проработать вопрос межведомственного взаимодействия с ЦЗН</t>
  </si>
  <si>
    <t>акт 28.02.2024</t>
  </si>
  <si>
    <t>акт 30.05.2024</t>
  </si>
  <si>
    <t>14.05.2024-30.052024</t>
  </si>
  <si>
    <t>предосте-режение 17.05.2024 №2405</t>
  </si>
  <si>
    <t>обеспечить исправность средст пожарной безопасноси</t>
  </si>
  <si>
    <t>акт 14.02.2024</t>
  </si>
  <si>
    <t>предосте-режение 28.05.2024</t>
  </si>
  <si>
    <t>соблюдать условия трудового и коллективного договора</t>
  </si>
  <si>
    <t>результат не представлен</t>
  </si>
  <si>
    <t>акт 17.05.2024</t>
  </si>
  <si>
    <t xml:space="preserve">официальный сайт КАУ МФЦ АК привести в соответствии с законодательством </t>
  </si>
  <si>
    <t>предосте-режение 24.01.2024 №1013/04-22</t>
  </si>
  <si>
    <t xml:space="preserve">провести беседу с сотрудниками о постановке на учет иностранных граждан по месту их пребывания </t>
  </si>
  <si>
    <t>нарушения законодательства при оказании государственных услуг</t>
  </si>
  <si>
    <t>Прокуратура г.Барнаула</t>
  </si>
  <si>
    <t>Прокуратура г.Бийска</t>
  </si>
  <si>
    <t xml:space="preserve"> проверка</t>
  </si>
  <si>
    <t>решение  11.03.2024</t>
  </si>
  <si>
    <t>16.04.2024-30.04.2024</t>
  </si>
  <si>
    <t>16.05.2024-20.05.2024</t>
  </si>
  <si>
    <t>акт 15.05.2024</t>
  </si>
  <si>
    <t>16.04.2024 №02-41-2024</t>
  </si>
  <si>
    <t xml:space="preserve">03.05.2024 №02/6-02-2024 </t>
  </si>
  <si>
    <t>23.04.2024 №02/6-02-2024</t>
  </si>
  <si>
    <t>11.03.2024 №02-57-2024</t>
  </si>
  <si>
    <t>29.03.2024 №02-48-2024</t>
  </si>
  <si>
    <t>07.03.2024 №02-40-2024</t>
  </si>
  <si>
    <t>11.03.2024 №02-31-2024</t>
  </si>
  <si>
    <t>31.01.2024 №03-03-2024/Прдп8-24-20010018</t>
  </si>
  <si>
    <t xml:space="preserve">11.03.2024       №02-40-2024 </t>
  </si>
  <si>
    <t>11.03.2024 №02-45-2024</t>
  </si>
  <si>
    <t>решение от 06.03.2024 № 8 (соблюдение законодательства при заключении социального контракта)</t>
  </si>
  <si>
    <t>решение от 06.03.2024 (соблюдение законодательства при заключении социального контракта)</t>
  </si>
  <si>
    <t>нарушения законодательства при предоставлении мер социальной поддержки гражданам, имеющих детей</t>
  </si>
  <si>
    <t>решение от 24.06.2024 № 119 (исполнение законодательства о занятости наеления)</t>
  </si>
  <si>
    <t>справка 26.03.2024</t>
  </si>
  <si>
    <t>нарушения законодательства при предоставлении мер социальной поддержки семьям с детьми</t>
  </si>
  <si>
    <t>нарушения законодательства при предоставлении гражданам материальной помощи на основании социальных контрактов</t>
  </si>
  <si>
    <t xml:space="preserve">результат не предоставлен </t>
  </si>
  <si>
    <t>акт 26.03.2024 №2206240000103</t>
  </si>
  <si>
    <t>акт 12.04.2024</t>
  </si>
  <si>
    <t>проверка личных дел по присвоению званий "Ветеран труда", "Ветеран труда АК"</t>
  </si>
  <si>
    <t xml:space="preserve">соблюдения законодательства мер социальной поддержки семей </t>
  </si>
  <si>
    <t>проверка в части обучения безработных граждан в ООО Истоки</t>
  </si>
  <si>
    <t>11.03.2024 №02-38-2024/Прдп35</t>
  </si>
  <si>
    <t>11.03.2024 №02-30-2024/Прдп59</t>
  </si>
  <si>
    <t>нарушения законодательства о защите населения и территорий от ЧС природного характера</t>
  </si>
  <si>
    <t>акт 03.07.2024</t>
  </si>
  <si>
    <t>акт 18.03.2024 №22042480000082</t>
  </si>
  <si>
    <t>решение от 07.03.2024 № 12 (соблюдение законодательства при заключении социального контракта)</t>
  </si>
  <si>
    <t>решение от 27.03.2024 № 16 (соблюдение законодательства при осуществлении выплат)</t>
  </si>
  <si>
    <t xml:space="preserve">исполнение законодательства деятельности организаций социального обслуживания </t>
  </si>
  <si>
    <t>предоставление мер социальной поддержки жертвам политических репрессий</t>
  </si>
  <si>
    <t>справка 05.03.2024</t>
  </si>
  <si>
    <t>проверки о соблюдении прав семей на получение выплат</t>
  </si>
  <si>
    <t>соблюдение прав несовершеннолетних при назначении денежных выплат</t>
  </si>
  <si>
    <t>решеие от 07.03.2024 № 3 (соблюдение прав семей на получение выплат)</t>
  </si>
  <si>
    <t>проверка личного дела Ж.А.А. (по тестированию краевой базы получателей компенсации расходов на оплату ЖКУ)</t>
  </si>
  <si>
    <t xml:space="preserve">проверка личного дела К.Ю.А. (по тестированию краевой базы получателей компенсации расходов на оплату ЖКУ) </t>
  </si>
  <si>
    <t>нарушения порядка присвоения званий "Ветеран труда", "Ветеран труда АК"</t>
  </si>
  <si>
    <t>проверка личного дела Л.Р.В. (по тестированию краевой базы получателей компенсации расходов на оплату ЖКУ)</t>
  </si>
  <si>
    <t>представить личные дела граждан, заключивших социальный контракт</t>
  </si>
  <si>
    <t>запрос информации по исполнению федерального проекта "Содействие занятости"</t>
  </si>
  <si>
    <t>обращение гр. А.М.В. (по вопросу получения мер социальной поддержки)</t>
  </si>
  <si>
    <t xml:space="preserve">обращение гр. Т.А.В. </t>
  </si>
  <si>
    <t>справка 25.01.2024</t>
  </si>
  <si>
    <t>справка 25.06.2024</t>
  </si>
  <si>
    <t>соблюдение предпринимателями района предельных цен при продаже топлива</t>
  </si>
  <si>
    <t>акт 29.05.2024</t>
  </si>
  <si>
    <t>решение от 05.03.2024 № 20 (соблюдение законодательства при заключении социального контракта)</t>
  </si>
  <si>
    <t>решение от 05.03.2024 № 21 (соблюдение законодательства при заключении социального контракта)</t>
  </si>
  <si>
    <t>решение от 07.03.2024 № 9 (соблюдение законодательства при заключении социального контракта)</t>
  </si>
  <si>
    <t>нарушения законодательства в сфере противодействия терроризму</t>
  </si>
  <si>
    <t xml:space="preserve">представить личные дела граждан, получивших денежные средства по заключению социальных контрактов по </t>
  </si>
  <si>
    <t>запрос по Бурлинскому району</t>
  </si>
  <si>
    <t>запрос по г.Славгороду</t>
  </si>
  <si>
    <t>запрос по г.Яровое</t>
  </si>
  <si>
    <t>предоставить дела граждан, получивших социальную помощь в рамках заключенных социальных контрактов</t>
  </si>
  <si>
    <t>14.02.2024 № 240/007</t>
  </si>
  <si>
    <t>нарушения законодательства в сфере социальной защиты семей с детьми</t>
  </si>
  <si>
    <t>акт 24.05.2024№ б/н</t>
  </si>
  <si>
    <t>решение от 20.05.2024 № 21 (соблюдение законодательства по установке и эксплуатации автоматических пожарных извещателей в многодетных семья)</t>
  </si>
  <si>
    <t>решение № б/н (соблюдение законодательства при заключении социального контракта)</t>
  </si>
  <si>
    <t xml:space="preserve">законность вынесенных отказов в предоставлении выплат семьям с детьми </t>
  </si>
  <si>
    <t>нарушения законодательства при предоставлении гражданам материальной помощи на основании соц контрактов</t>
  </si>
  <si>
    <t>нарушения законодательства на получение выплат семьям</t>
  </si>
  <si>
    <t>нарушения законодательства о занятости населения</t>
  </si>
  <si>
    <t>исполнение требований приказа от 13.07.2022 № 258/384/10</t>
  </si>
  <si>
    <t xml:space="preserve">соблюдение законодательства при предоставлении мер социальной поддержке </t>
  </si>
  <si>
    <t xml:space="preserve">протест 12.03.2024 </t>
  </si>
  <si>
    <t>Отдел по профилактике коррупционных и иных правонарушений</t>
  </si>
  <si>
    <t>нарушения законодательства о занятости наеления</t>
  </si>
  <si>
    <t>нарушения законодательства по профилактике безнадзорности и правонарушений несовершеннолетних</t>
  </si>
  <si>
    <t>справка 24.04.2024</t>
  </si>
  <si>
    <t>формировать личные дела граждан в соответствии с порядком присвоения звания  "Ветеран труда и ветеран труда АК"</t>
  </si>
  <si>
    <t>справка 21.05.2024</t>
  </si>
  <si>
    <t>нарушение порядка предоставления мер социальной поддержки жертвам политических репрессий</t>
  </si>
  <si>
    <t>проверка с 20.07.2024</t>
  </si>
  <si>
    <t>предоставить сведения о гражданах, незаконно получивших пособие по безработице</t>
  </si>
  <si>
    <t>соблюдение бюджетного законодательства при расходовании средств, выделенных на реализацию социальных контрактов, порядок их зачисления</t>
  </si>
  <si>
    <t xml:space="preserve">решение от 26.01.2024 № 2 (проверка предоставления социальных услуг) </t>
  </si>
  <si>
    <t>проверка по обращению гр. М.А.П. (по вопросу нарушения трудовых прав)</t>
  </si>
  <si>
    <t>соблюдение законодательтсва в сфере противодействия коррупции</t>
  </si>
  <si>
    <t xml:space="preserve"> локальные документы привести в соответствие с ФЗ № 273-ФЗ </t>
  </si>
  <si>
    <t>предоставить информацию в отношении гр.М.Р.А.</t>
  </si>
  <si>
    <t>соблюдение законодательства о воинском учете и военной службе</t>
  </si>
  <si>
    <t>запрошены дела по социальным контрактам с суммой выплаты 250 тыс. руб. и более</t>
  </si>
  <si>
    <t xml:space="preserve">соблюдение требований законодательства в сфере социальной защиты семей с детьми  </t>
  </si>
  <si>
    <t xml:space="preserve">проверка правомерности отказов пособия для семей с детьми </t>
  </si>
  <si>
    <t>решение от 20.03.2024 № 37 (исполнение законодательства в сфере социальной защиты семей с детьми, включая семьи участников СВО)</t>
  </si>
  <si>
    <t>уведомление от 06.03.2024 (соблюдение законодательства при заключении социального контракта)</t>
  </si>
  <si>
    <t>исполнение законодательства в сфере социальной защиты граждан, имеющих детей</t>
  </si>
  <si>
    <t>соблюдения прав многодетных семей, семей СОП по оборудованию частных жилых домов пожарными извещателями</t>
  </si>
  <si>
    <t>решение от 29.03.2024 № 125 (исполнение законодательства в сфере социальной защиты семей с детьми, включая семьи участников СВО)</t>
  </si>
  <si>
    <t>решение от 12.04.2024 № 22 (исполнение законодательства в сфере социальной защиты семей с детьми, включая семьи участников СВО)</t>
  </si>
  <si>
    <t>исполнение законодательства в сфере социальной защиты граждан, имеющих детей, семей с детьми, включая семьи участников СВО</t>
  </si>
  <si>
    <t>исполнение законодательства при предоставлении мер социальной поддержки семьям лиц, участвующим в СВО</t>
  </si>
  <si>
    <t>соблюдение законодательства получателей мер социальной поддержки</t>
  </si>
  <si>
    <t>соблюдение законодательства при предоставлении мер социальной поддержки семьям с детьми</t>
  </si>
  <si>
    <t>соблюдение прав несовершеннолетних в назначении денежных выплат</t>
  </si>
  <si>
    <t>проверка личных дел В. С.М., Ш.И.Н. (по тестированию краевой базы получателей компенсации расходов на оплату ЖКУ)</t>
  </si>
  <si>
    <t>проверка личных дел получателей компенсации расходов, связанных с оплатой проезда междугородным транспортом по территории РФ, реабилитированным лицам</t>
  </si>
  <si>
    <t>проверка личных дел получателей социальных выплат, связанных с оплатой проезда междугородным транспортом по территории РФ, реабилитированным лицам</t>
  </si>
  <si>
    <t>информация по полученным субсидиям гр.Т.В.А.</t>
  </si>
  <si>
    <t>соблюдения прав семей на получение выплат</t>
  </si>
  <si>
    <t>соблюдение законодательства и условий по социальному контракту на ведение ЛПХ</t>
  </si>
  <si>
    <t>решение от 14.02.2024 (исполнение законодательства при предоставлении мер социальной поддержки семьям лиц, участвующим в СВО)</t>
  </si>
  <si>
    <t>информация о гражданах, заключивших социальный контракт</t>
  </si>
  <si>
    <t>соблюдение законодательства при передаче сведений, составляющих охраняемую законом тайну (г. Славгород)</t>
  </si>
  <si>
    <t>соблюдение законодательства при передаче сведений, составляющих охраняемую законом тайну (г. Яровое)</t>
  </si>
  <si>
    <t>предоставить информацию в отношении гр.О.Д.А.</t>
  </si>
  <si>
    <t>предоставлена информацию о трудоустройстве несовершеннолетних по г.Славгороду и Яровое</t>
  </si>
  <si>
    <t>предоставить информация по обращению гр.К.И.И.</t>
  </si>
  <si>
    <t>соблюдение законодательства в сфере обращения с отходами</t>
  </si>
  <si>
    <t xml:space="preserve">проверка по обращению гр. Б. В.В.      </t>
  </si>
  <si>
    <t>материальная помощь на основании социального контракта 250000 руб.</t>
  </si>
  <si>
    <t>соблюдение законодательства о реабилитации жертв политических репрессий</t>
  </si>
  <si>
    <t>предоставить дела получателей социальных контрактов</t>
  </si>
  <si>
    <t>сведения о получателях социальной помощи, на основании социального контракта 250000руб.</t>
  </si>
  <si>
    <t>исполнение федерального законодательства в сфере медицинской и социальной реабилитации больных наркоманией</t>
  </si>
  <si>
    <t>30.07.2024-15.08.2024</t>
  </si>
  <si>
    <t>решение от 29.07.2024 № 45 (исполнение законодательства о занятости наеления)</t>
  </si>
  <si>
    <t>14.08.2024-12.09.2024</t>
  </si>
  <si>
    <t>31.07.2024 №02-57-2024</t>
  </si>
  <si>
    <t>проверка обеспечения безопасности детей в каникулярный период</t>
  </si>
  <si>
    <t>МО МВД России "Павловский"</t>
  </si>
  <si>
    <t>01.01.2020-01.07.2024</t>
  </si>
  <si>
    <t>01.08.2024-19.08.2024</t>
  </si>
  <si>
    <t>09.07.2024-10.07.2024</t>
  </si>
  <si>
    <t>исполнение законов о труде несовершеннолетних</t>
  </si>
  <si>
    <t>исполнение требований законодательства в сфере защиты прав инвалидов</t>
  </si>
  <si>
    <t>24.09.2024</t>
  </si>
  <si>
    <t>предоставить информацию в отношении гр.Б.Н.С.</t>
  </si>
  <si>
    <t>сведения о гр. Н.О.С.</t>
  </si>
  <si>
    <t>предоставить сведения о гр. К.Д.Е.</t>
  </si>
  <si>
    <t>предоставить информацию о выплате материальой помощи пострадавшим от весеннено паводка</t>
  </si>
  <si>
    <t>27.08.2024 № б/н</t>
  </si>
  <si>
    <t>02.09.2024-13.09.2024</t>
  </si>
  <si>
    <t>13.09.2024 № 11/177</t>
  </si>
  <si>
    <t>предоставить информацию по факту предоставления услуг по профессиональному обучению в ДОСААФ, гражданам, состоящим на учете в качестве безработных</t>
  </si>
  <si>
    <t>нарушения предоставления субсидии на оплату жилого помещения и коммунальных услуг</t>
  </si>
  <si>
    <t>назначение выплаты лицам, награжденным знаком "Почетный донор России"</t>
  </si>
  <si>
    <t>назначение выплаты специалистам сельской местности</t>
  </si>
  <si>
    <t>соблюдение прав детей при подготовке к новому 2024/25 учебному году</t>
  </si>
  <si>
    <t>замечания по ведению личных дел</t>
  </si>
  <si>
    <t>-</t>
  </si>
  <si>
    <t>проверка личных дел</t>
  </si>
  <si>
    <t>получение мер социальной поддержки</t>
  </si>
  <si>
    <t>назначение субсидии на оплату жилого помещения и коммунальных услуг</t>
  </si>
  <si>
    <t>13.08.2024-26.08.2024</t>
  </si>
  <si>
    <t>26.08.2024 № 10/168</t>
  </si>
  <si>
    <t>01.07.2024-04.07.2024</t>
  </si>
  <si>
    <t>соблюдение требований законодательства
получателей мер социальной поддержки</t>
  </si>
  <si>
    <t>проверка личных дел получателей государственных услуг</t>
  </si>
  <si>
    <t xml:space="preserve">Рубцовская межрайонная прокуратура </t>
  </si>
  <si>
    <t>29.08.2024 № 105/1/3633</t>
  </si>
  <si>
    <t>принять меры, направленные на профилактику и предотвращение
преступлений</t>
  </si>
  <si>
    <t>10.07.2024 № 02-48д2024</t>
  </si>
  <si>
    <t>нарушения требований законодательства регламентирующего отбывание
наказания в виде обязательных работ</t>
  </si>
  <si>
    <t>предоставить сведения о гр. Г.О.В.</t>
  </si>
  <si>
    <t>12.08.2024 № 22-12</t>
  </si>
  <si>
    <t>05.08.2024-16.08.2024</t>
  </si>
  <si>
    <t xml:space="preserve">16.08.2024 №2407/012-22/278-П/ПВП </t>
  </si>
  <si>
    <t>11.07.2024 № 10/72</t>
  </si>
  <si>
    <t>11.07.2024 №10/71; 11.07.2024 №10/72</t>
  </si>
  <si>
    <t>акт 16.08.2024</t>
  </si>
  <si>
    <t>03.07.2024-12.07.2024</t>
  </si>
  <si>
    <t>акт 15.07.2024</t>
  </si>
  <si>
    <t>12.07.2024 № 175</t>
  </si>
  <si>
    <t>12.07.2027 № 174</t>
  </si>
  <si>
    <t>15.07.2024 № 39</t>
  </si>
  <si>
    <t xml:space="preserve">15.07.2024 № 38 </t>
  </si>
  <si>
    <t xml:space="preserve">предупреж-дение </t>
  </si>
  <si>
    <t>15.07.2024 02-34-2024</t>
  </si>
  <si>
    <t>нарушения законодательства о социальной защите инвалидов</t>
  </si>
  <si>
    <t>справка 21.08.2024</t>
  </si>
  <si>
    <t>30.07.2024-09.08.2024</t>
  </si>
  <si>
    <t>31.07.2024 №02-45-2024</t>
  </si>
  <si>
    <t xml:space="preserve">проверка по обращению гр. Ж. К.В.      </t>
  </si>
  <si>
    <t>предоставить информацию о гр. Е.А.И.</t>
  </si>
  <si>
    <t>07.08.2024-27.08.2024</t>
  </si>
  <si>
    <t>13.08.2024 №02-46-2024</t>
  </si>
  <si>
    <t>22.08.2024-30.08.2024</t>
  </si>
  <si>
    <t>02.09.2024 №02-19-2024</t>
  </si>
  <si>
    <t>Отдел в г. Славгород УФСБ России по АК</t>
  </si>
  <si>
    <t>запрос о лицах, обратившихся более 1 раза с целью получения выплат по факту получения ранения при выполнении задач в зоне СВО</t>
  </si>
  <si>
    <t>предоставить информацию о гр. Т.Н.В.</t>
  </si>
  <si>
    <t>предоставить информацию о гр. З.Н.И.</t>
  </si>
  <si>
    <t>акт 18.07.2024</t>
  </si>
  <si>
    <t>акт 02.08.2024</t>
  </si>
  <si>
    <t>акт 28.08.2024</t>
  </si>
  <si>
    <t>акт 06.09.2024</t>
  </si>
  <si>
    <t>24.06.2024-18.07.2024</t>
  </si>
  <si>
    <t>15.07.2024-02.08.2024</t>
  </si>
  <si>
    <t>08.08.2024-28.08.2024</t>
  </si>
  <si>
    <t>12.08.2024-06.09.2024</t>
  </si>
  <si>
    <t>16.09.2024-27.09.2024</t>
  </si>
  <si>
    <t>27.09.2024 № 99</t>
  </si>
  <si>
    <t>11.09.2024-24.09.2024</t>
  </si>
  <si>
    <t>24.09.2024 № 13/1-101</t>
  </si>
  <si>
    <t>предоставить сведения о лицах, обратившихся за получением субсидии на возмещение затрат на дрова</t>
  </si>
  <si>
    <t>сведения о гр. Л.А.А.</t>
  </si>
  <si>
    <t>08.08.2024-13.08.2024</t>
  </si>
  <si>
    <t>11.11.2024; 09.06.2025</t>
  </si>
  <si>
    <t>15.07.2024 №02-41-2024</t>
  </si>
  <si>
    <t>ФАС</t>
  </si>
  <si>
    <t>2500; 1000</t>
  </si>
  <si>
    <t>01.07.2024-12.07.2024</t>
  </si>
  <si>
    <t>26.08.2024 № 305</t>
  </si>
  <si>
    <t>предосте-режение 30.09.2024</t>
  </si>
  <si>
    <t>обеспечить пожарную безопасность объекта</t>
  </si>
  <si>
    <t>19.08.2024-30.08.2024</t>
  </si>
  <si>
    <t>23.09.2024-04.10.2024</t>
  </si>
  <si>
    <t>02.07.2024-13.08.2024</t>
  </si>
  <si>
    <t xml:space="preserve">20.08.2024  п/п 40296573 </t>
  </si>
  <si>
    <t>5000 (ДЛ)</t>
  </si>
  <si>
    <t>Прокуратура Солонешенского района</t>
  </si>
  <si>
    <t>нарушения законодательства о занятости</t>
  </si>
  <si>
    <t xml:space="preserve">12.07.2024 №127Ж-2024 </t>
  </si>
  <si>
    <t>предосте-режение 10.07.2024</t>
  </si>
  <si>
    <t>не оформлена в установленном порядке диагностическая карта</t>
  </si>
  <si>
    <t>предосте-режение 16.07.2024</t>
  </si>
  <si>
    <t>№11/103 от 01.10.2024</t>
  </si>
  <si>
    <t>01.10.2024 № 11/103</t>
  </si>
  <si>
    <t>№817669 от 08.10.2024</t>
  </si>
  <si>
    <t>акт 13.09.2024</t>
  </si>
  <si>
    <t xml:space="preserve">05.08.2024 27-04-2/П/13067 </t>
  </si>
  <si>
    <t xml:space="preserve"> 02.09.2024 27-04-2/П/14130</t>
  </si>
  <si>
    <t>06.2024-07.2024</t>
  </si>
  <si>
    <t xml:space="preserve">нарушения порядка осуществления ежегодной денежной выплаты лицам, награжденным нагрудным знаком "Почетный донор России"  </t>
  </si>
  <si>
    <t>09.07.2024-07.08.2024</t>
  </si>
  <si>
    <t xml:space="preserve">24.07.2024 №02-48-2024  </t>
  </si>
  <si>
    <t>20.08.2024-30.08.2024</t>
  </si>
  <si>
    <t>по обращению гр. Ч.Т.И. (выплаты на ребенка)</t>
  </si>
  <si>
    <t>17.09.2024-24.09.2024</t>
  </si>
  <si>
    <t>по обращению гр. П.Г.П.</t>
  </si>
  <si>
    <t>2014-2015</t>
  </si>
  <si>
    <t>по обращению гр. А.В.В.</t>
  </si>
  <si>
    <t>07.09.2024 № 22-41-2024</t>
  </si>
  <si>
    <t>нарушения законодательства  в
сфере оказаттия бесгrлатной юридической помощи</t>
  </si>
  <si>
    <t>27.09.2024-30.09.2024</t>
  </si>
  <si>
    <t>исполнение законодательства о противодействии коррупции</t>
  </si>
  <si>
    <t>01.01.2024-15.09.2024</t>
  </si>
  <si>
    <t>17.06.2024-12.07.02024</t>
  </si>
  <si>
    <t>акт 08.07.2024</t>
  </si>
  <si>
    <t>02.09.2024-01.10.2024</t>
  </si>
  <si>
    <t>акт 01.10.2024 № 13/4-24</t>
  </si>
  <si>
    <t xml:space="preserve"> 31.07.2024 №02-57-2024</t>
  </si>
  <si>
    <t>нарушения исполнения законодательства о занятости наеления</t>
  </si>
  <si>
    <t>16.09.2024-09.10.2024</t>
  </si>
  <si>
    <t>09.10.2024 № 13/1-103</t>
  </si>
  <si>
    <t>12.03.2024 №2403/013-22/178-П/ПИВ</t>
  </si>
  <si>
    <t>15.10.2024  14104220061400014945</t>
  </si>
  <si>
    <t>акт 09.10.2024  № 13/1-50</t>
  </si>
  <si>
    <t>15.10.2024 № 13/1-48 (ДЛ)</t>
  </si>
  <si>
    <t>24.09.2024 -
24.10.2024</t>
  </si>
  <si>
    <t>предосте-режение 19.09.2024</t>
  </si>
  <si>
    <t xml:space="preserve">Прокуратура Тюменцевского района </t>
  </si>
  <si>
    <t>нарушения санитарных требований и пожарной безопасности</t>
  </si>
  <si>
    <t>акт 10.07.2024</t>
  </si>
  <si>
    <t>18.09.2024-20.09.2024</t>
  </si>
  <si>
    <t>20.09.2024 № 2408</t>
  </si>
  <si>
    <t>30.09.2024 №47-4-13-5</t>
  </si>
  <si>
    <t xml:space="preserve">30.09.2024 №47 </t>
  </si>
  <si>
    <t>акт 20.09.2024</t>
  </si>
  <si>
    <t>06.09.2024 № 2408</t>
  </si>
  <si>
    <t>2023-01.09.2024</t>
  </si>
  <si>
    <t>08.07.2024-19.07.2024</t>
  </si>
  <si>
    <t>нарушения законодательства при предоставлении мер социальной поддержки</t>
  </si>
  <si>
    <t>19.07.2024 № 2407</t>
  </si>
  <si>
    <t xml:space="preserve">акт 19.07.2024 </t>
  </si>
  <si>
    <t>нарушения законодательства о защите прав несовершеннолетних</t>
  </si>
  <si>
    <t>22.08.2024 №02-40-2024-502</t>
  </si>
  <si>
    <t>Акт 27.09.2024</t>
  </si>
  <si>
    <t>акт 29.07.2024</t>
  </si>
  <si>
    <t>29.08.2024 № 02-38-2024/Прдп150-24-20010015</t>
  </si>
  <si>
    <t>соблюдение законодательства о противодействии коррупции</t>
  </si>
  <si>
    <t>информация о получении МСП гр. Г.И.А.</t>
  </si>
  <si>
    <t>информация о получении МСП гр. Г.О.А.</t>
  </si>
  <si>
    <t>23.08.2024 №46</t>
  </si>
  <si>
    <t>15.07.2024 №8</t>
  </si>
  <si>
    <t>15.07.2024 №9</t>
  </si>
  <si>
    <t>ФАС по АК</t>
  </si>
  <si>
    <t>акт 13.08.2024</t>
  </si>
  <si>
    <t>акт 04.10.2024</t>
  </si>
  <si>
    <t>акт 31.05.2024</t>
  </si>
  <si>
    <t>акт 17.04.2024</t>
  </si>
  <si>
    <t>решение от 29.07.2024 № 45 (исполнение законодательства в сфере занятости населения, в том числе среди несовершеннолетних)</t>
  </si>
  <si>
    <t>обеспечение безопасности детей</t>
  </si>
  <si>
    <t>обеспечение безопасности детей в каникулярный период</t>
  </si>
  <si>
    <t>анализ состояния законности при подготовке детей к новому учебному 2024 г.</t>
  </si>
  <si>
    <t>представить сведения в отношении гр. Ф.А.В.</t>
  </si>
  <si>
    <t>представить сведения о гр. С.В.Н.</t>
  </si>
  <si>
    <t>представить сведения о гр. Б.С.П.</t>
  </si>
  <si>
    <t>представить сведения о гр. С.Л.Е.</t>
  </si>
  <si>
    <t>соблюдение требований законодательства о противодействии коррупции</t>
  </si>
  <si>
    <t>решение от 16.04.2024 № 67 (соблюдение законодательства о противодействии коррупции)</t>
  </si>
  <si>
    <t>исполнение законодательства в сфере противодействия коррупции</t>
  </si>
  <si>
    <t>законодательство в сфере противодействия коррупции</t>
  </si>
  <si>
    <t>исполнение антитеррористического законодательства</t>
  </si>
  <si>
    <t>нарушения законодательства в сфере противодействия коррупции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</si>
</sst>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Arial Cyr"/>
      <charset val="204"/>
    </font>
    <font>
      <sz val="13.5"/>
      <name val="Arial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1"/>
    </font>
    <font>
      <b/>
      <i/>
      <sz val="16"/>
      <name val="Times New Roman"/>
      <family val="1"/>
      <charset val="204"/>
    </font>
    <font>
      <b/>
      <i/>
      <sz val="16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.5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  <charset val="204"/>
    </font>
    <font>
      <b/>
      <i/>
      <sz val="11"/>
      <name val="Arial Cyr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1"/>
    </font>
    <font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654">
    <xf numFmtId="0" fontId="0" fillId="0" borderId="0" xfId="0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vertical="top" wrapText="1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0" xfId="0" applyFont="1" applyFill="1"/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" fontId="1" fillId="0" borderId="9" xfId="0" applyNumberFormat="1" applyFont="1" applyFill="1" applyBorder="1" applyAlignment="1">
      <alignment horizontal="center" vertical="center"/>
    </xf>
    <xf numFmtId="17" fontId="1" fillId="0" borderId="9" xfId="0" applyNumberFormat="1" applyFont="1" applyFill="1" applyBorder="1" applyAlignment="1">
      <alignment horizontal="center" vertical="center" wrapText="1"/>
    </xf>
    <xf numFmtId="17" fontId="9" fillId="0" borderId="9" xfId="0" applyNumberFormat="1" applyFont="1" applyFill="1" applyBorder="1" applyAlignment="1">
      <alignment horizontal="center" vertical="center"/>
    </xf>
    <xf numFmtId="17" fontId="1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 vertical="top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>
      <alignment horizontal="center" vertical="center" wrapText="1"/>
    </xf>
    <xf numFmtId="1" fontId="11" fillId="0" borderId="34" xfId="0" applyNumberFormat="1" applyFont="1" applyFill="1" applyBorder="1" applyAlignment="1">
      <alignment horizontal="center" vertical="center" wrapText="1"/>
    </xf>
    <xf numFmtId="1" fontId="11" fillId="0" borderId="36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2" fillId="0" borderId="39" xfId="0" applyNumberFormat="1" applyFont="1" applyFill="1" applyBorder="1" applyAlignment="1">
      <alignment horizontal="center" vertical="center" wrapText="1"/>
    </xf>
    <xf numFmtId="1" fontId="2" fillId="0" borderId="34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11" fillId="0" borderId="15" xfId="0" applyNumberFormat="1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left" vertical="top" wrapText="1"/>
    </xf>
    <xf numFmtId="1" fontId="11" fillId="0" borderId="35" xfId="0" applyNumberFormat="1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/>
    <xf numFmtId="0" fontId="11" fillId="0" borderId="35" xfId="0" applyFont="1" applyFill="1" applyBorder="1"/>
    <xf numFmtId="1" fontId="19" fillId="0" borderId="13" xfId="0" applyNumberFormat="1" applyFont="1" applyFill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 wrapText="1"/>
    </xf>
    <xf numFmtId="1" fontId="24" fillId="0" borderId="1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3" borderId="0" xfId="0" applyFont="1" applyFill="1"/>
    <xf numFmtId="0" fontId="9" fillId="2" borderId="0" xfId="0" applyFont="1" applyFill="1"/>
    <xf numFmtId="17" fontId="2" fillId="0" borderId="9" xfId="0" applyNumberFormat="1" applyFont="1" applyFill="1" applyBorder="1" applyAlignment="1">
      <alignment horizontal="center" vertical="center" wrapText="1"/>
    </xf>
    <xf numFmtId="17" fontId="1" fillId="0" borderId="3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textRotation="90" wrapText="1"/>
    </xf>
    <xf numFmtId="0" fontId="5" fillId="2" borderId="0" xfId="0" applyFont="1" applyFill="1"/>
    <xf numFmtId="0" fontId="7" fillId="2" borderId="0" xfId="0" applyFont="1" applyFill="1"/>
    <xf numFmtId="0" fontId="7" fillId="2" borderId="3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17" fontId="1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17" fontId="9" fillId="0" borderId="10" xfId="0" applyNumberFormat="1" applyFont="1" applyFill="1" applyBorder="1" applyAlignment="1">
      <alignment horizontal="center" vertical="center"/>
    </xf>
    <xf numFmtId="17" fontId="1" fillId="0" borderId="1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17" fontId="1" fillId="0" borderId="14" xfId="0" applyNumberFormat="1" applyFont="1" applyFill="1" applyBorder="1" applyAlignment="1">
      <alignment horizontal="center" vertical="center"/>
    </xf>
    <xf numFmtId="17" fontId="1" fillId="0" borderId="39" xfId="0" applyNumberFormat="1" applyFont="1" applyFill="1" applyBorder="1" applyAlignment="1">
      <alignment horizontal="center" vertical="center"/>
    </xf>
    <xf numFmtId="17" fontId="1" fillId="2" borderId="9" xfId="0" applyNumberFormat="1" applyFont="1" applyFill="1" applyBorder="1" applyAlignment="1">
      <alignment horizontal="center" vertical="center"/>
    </xf>
    <xf numFmtId="17" fontId="1" fillId="0" borderId="52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Fill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 wrapText="1"/>
    </xf>
    <xf numFmtId="1" fontId="11" fillId="0" borderId="45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 wrapText="1"/>
    </xf>
    <xf numFmtId="17" fontId="9" fillId="0" borderId="39" xfId="0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vertical="top"/>
    </xf>
    <xf numFmtId="0" fontId="25" fillId="0" borderId="4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17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left" vertical="top" wrapText="1"/>
    </xf>
    <xf numFmtId="17" fontId="1" fillId="0" borderId="52" xfId="0" applyNumberFormat="1" applyFont="1" applyFill="1" applyBorder="1" applyAlignment="1">
      <alignment horizontal="center" vertical="center" wrapText="1"/>
    </xf>
    <xf numFmtId="17" fontId="1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17" fontId="9" fillId="0" borderId="52" xfId="0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2" fontId="9" fillId="0" borderId="0" xfId="0" applyNumberFormat="1" applyFont="1" applyFill="1" applyBorder="1"/>
    <xf numFmtId="2" fontId="1" fillId="0" borderId="8" xfId="0" applyNumberFormat="1" applyFont="1" applyFill="1" applyBorder="1" applyAlignment="1">
      <alignment horizontal="center" vertical="center"/>
    </xf>
    <xf numFmtId="2" fontId="9" fillId="0" borderId="0" xfId="0" applyNumberFormat="1" applyFont="1" applyFill="1"/>
    <xf numFmtId="2" fontId="1" fillId="0" borderId="8" xfId="0" applyNumberFormat="1" applyFont="1" applyFill="1" applyBorder="1" applyAlignment="1">
      <alignment horizontal="center" vertical="center" wrapText="1"/>
    </xf>
    <xf numFmtId="1" fontId="29" fillId="0" borderId="48" xfId="0" applyNumberFormat="1" applyFont="1" applyFill="1" applyBorder="1" applyAlignment="1">
      <alignment horizontal="center" vertical="center"/>
    </xf>
    <xf numFmtId="1" fontId="9" fillId="0" borderId="0" xfId="0" applyNumberFormat="1" applyFont="1" applyFill="1"/>
    <xf numFmtId="1" fontId="1" fillId="0" borderId="0" xfId="0" applyNumberFormat="1" applyFont="1" applyBorder="1" applyAlignment="1">
      <alignment vertical="center" wrapText="1"/>
    </xf>
    <xf numFmtId="1" fontId="9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Alignment="1">
      <alignment vertical="center"/>
    </xf>
    <xf numFmtId="1" fontId="1" fillId="0" borderId="0" xfId="0" applyNumberFormat="1" applyFont="1" applyFill="1" applyBorder="1" applyAlignment="1">
      <alignment vertical="center" wrapText="1"/>
    </xf>
    <xf numFmtId="1" fontId="1" fillId="0" borderId="55" xfId="0" applyNumberFormat="1" applyFont="1" applyFill="1" applyBorder="1" applyAlignment="1">
      <alignment vertical="center"/>
    </xf>
    <xf numFmtId="1" fontId="1" fillId="0" borderId="8" xfId="0" applyNumberFormat="1" applyFont="1" applyFill="1" applyBorder="1" applyAlignment="1">
      <alignment horizontal="center" vertical="center"/>
    </xf>
    <xf numFmtId="1" fontId="1" fillId="0" borderId="55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vertical="top" wrapText="1"/>
    </xf>
    <xf numFmtId="0" fontId="29" fillId="0" borderId="0" xfId="0" applyFont="1" applyFill="1"/>
    <xf numFmtId="0" fontId="1" fillId="0" borderId="55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9" fillId="0" borderId="0" xfId="0" applyNumberFormat="1" applyFont="1" applyFill="1"/>
    <xf numFmtId="17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/>
    <xf numFmtId="2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17" fontId="1" fillId="0" borderId="59" xfId="0" applyNumberFormat="1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14" fontId="25" fillId="0" borderId="3" xfId="0" applyNumberFormat="1" applyFont="1" applyFill="1" applyBorder="1" applyAlignment="1">
      <alignment horizontal="center" vertical="center" wrapText="1"/>
    </xf>
    <xf numFmtId="0" fontId="25" fillId="0" borderId="48" xfId="0" applyNumberFormat="1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top" wrapText="1"/>
    </xf>
    <xf numFmtId="14" fontId="25" fillId="0" borderId="48" xfId="0" applyNumberFormat="1" applyFont="1" applyFill="1" applyBorder="1" applyAlignment="1">
      <alignment horizontal="center" vertical="center" wrapText="1"/>
    </xf>
    <xf numFmtId="14" fontId="25" fillId="0" borderId="48" xfId="0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 wrapText="1"/>
    </xf>
    <xf numFmtId="0" fontId="25" fillId="0" borderId="48" xfId="0" applyNumberFormat="1" applyFont="1" applyBorder="1" applyAlignment="1">
      <alignment horizontal="center" vertical="center" wrapText="1"/>
    </xf>
    <xf numFmtId="14" fontId="25" fillId="0" borderId="48" xfId="0" applyNumberFormat="1" applyFont="1" applyBorder="1" applyAlignment="1">
      <alignment horizontal="center" vertical="center" wrapText="1"/>
    </xf>
    <xf numFmtId="3" fontId="25" fillId="0" borderId="48" xfId="0" applyNumberFormat="1" applyFont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48" xfId="0" applyNumberFormat="1" applyFont="1" applyFill="1" applyBorder="1" applyAlignment="1">
      <alignment horizontal="center" vertical="center" wrapText="1"/>
    </xf>
    <xf numFmtId="14" fontId="25" fillId="2" borderId="48" xfId="0" applyNumberFormat="1" applyFont="1" applyFill="1" applyBorder="1" applyAlignment="1">
      <alignment horizontal="center" vertical="center" wrapText="1"/>
    </xf>
    <xf numFmtId="14" fontId="25" fillId="0" borderId="48" xfId="0" applyNumberFormat="1" applyFont="1" applyBorder="1" applyAlignment="1">
      <alignment horizontal="center" vertical="center"/>
    </xf>
    <xf numFmtId="14" fontId="25" fillId="0" borderId="48" xfId="0" applyNumberFormat="1" applyFont="1" applyBorder="1" applyAlignment="1" applyProtection="1">
      <alignment horizontal="center" vertical="center"/>
      <protection locked="0"/>
    </xf>
    <xf numFmtId="2" fontId="25" fillId="0" borderId="48" xfId="0" applyNumberFormat="1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 wrapText="1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33" fillId="0" borderId="48" xfId="0" applyFont="1" applyFill="1" applyBorder="1" applyAlignment="1">
      <alignment horizontal="center" vertical="center" wrapText="1"/>
    </xf>
    <xf numFmtId="2" fontId="25" fillId="0" borderId="48" xfId="0" applyNumberFormat="1" applyFont="1" applyBorder="1" applyAlignment="1">
      <alignment horizontal="center" vertical="center" wrapText="1"/>
    </xf>
    <xf numFmtId="1" fontId="25" fillId="0" borderId="4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4" fontId="25" fillId="0" borderId="8" xfId="0" applyNumberFormat="1" applyFont="1" applyBorder="1" applyAlignment="1">
      <alignment horizontal="center" vertical="center" wrapText="1"/>
    </xf>
    <xf numFmtId="0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14" fontId="25" fillId="0" borderId="61" xfId="0" applyNumberFormat="1" applyFont="1" applyFill="1" applyBorder="1" applyAlignment="1">
      <alignment horizontal="center" vertical="center" wrapText="1"/>
    </xf>
    <xf numFmtId="0" fontId="25" fillId="0" borderId="60" xfId="0" applyNumberFormat="1" applyFont="1" applyFill="1" applyBorder="1" applyAlignment="1">
      <alignment horizontal="center" vertical="center" wrapText="1"/>
    </xf>
    <xf numFmtId="14" fontId="25" fillId="0" borderId="60" xfId="0" applyNumberFormat="1" applyFont="1" applyFill="1" applyBorder="1" applyAlignment="1">
      <alignment horizontal="center" vertical="center" wrapText="1"/>
    </xf>
    <xf numFmtId="16" fontId="25" fillId="0" borderId="48" xfId="0" applyNumberFormat="1" applyFont="1" applyBorder="1" applyAlignment="1">
      <alignment horizontal="center" vertical="center" wrapText="1"/>
    </xf>
    <xf numFmtId="0" fontId="25" fillId="0" borderId="48" xfId="0" applyFont="1" applyBorder="1" applyAlignment="1">
      <alignment wrapText="1"/>
    </xf>
    <xf numFmtId="14" fontId="25" fillId="0" borderId="49" xfId="0" applyNumberFormat="1" applyFont="1" applyBorder="1" applyAlignment="1">
      <alignment horizontal="center" vertical="top" wrapText="1"/>
    </xf>
    <xf numFmtId="14" fontId="25" fillId="0" borderId="55" xfId="0" applyNumberFormat="1" applyFont="1" applyBorder="1" applyAlignment="1">
      <alignment horizontal="center" vertical="center" wrapText="1"/>
    </xf>
    <xf numFmtId="0" fontId="25" fillId="0" borderId="55" xfId="0" applyNumberFormat="1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5" xfId="0" applyFont="1" applyBorder="1" applyAlignment="1">
      <alignment wrapText="1"/>
    </xf>
    <xf numFmtId="14" fontId="25" fillId="0" borderId="56" xfId="0" applyNumberFormat="1" applyFont="1" applyBorder="1" applyAlignment="1">
      <alignment horizontal="center" vertical="top" wrapText="1"/>
    </xf>
    <xf numFmtId="14" fontId="25" fillId="0" borderId="8" xfId="0" applyNumberFormat="1" applyFont="1" applyFill="1" applyBorder="1" applyAlignment="1">
      <alignment horizontal="center" vertical="center" wrapText="1"/>
    </xf>
    <xf numFmtId="0" fontId="25" fillId="0" borderId="8" xfId="0" applyNumberFormat="1" applyFont="1" applyFill="1" applyBorder="1" applyAlignment="1">
      <alignment horizontal="center" vertical="center" wrapText="1"/>
    </xf>
    <xf numFmtId="0" fontId="25" fillId="2" borderId="55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2" fontId="25" fillId="0" borderId="60" xfId="0" applyNumberFormat="1" applyFont="1" applyFill="1" applyBorder="1" applyAlignment="1">
      <alignment horizontal="center" vertical="center" wrapText="1"/>
    </xf>
    <xf numFmtId="14" fontId="25" fillId="0" borderId="60" xfId="0" applyNumberFormat="1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2" fontId="25" fillId="0" borderId="48" xfId="0" applyNumberFormat="1" applyFont="1" applyBorder="1" applyAlignment="1">
      <alignment wrapText="1"/>
    </xf>
    <xf numFmtId="0" fontId="34" fillId="0" borderId="55" xfId="0" applyFont="1" applyBorder="1" applyAlignment="1">
      <alignment horizontal="center" vertical="center" wrapText="1"/>
    </xf>
    <xf numFmtId="0" fontId="25" fillId="0" borderId="48" xfId="0" applyFont="1" applyBorder="1" applyAlignment="1">
      <alignment vertical="top" wrapText="1"/>
    </xf>
    <xf numFmtId="0" fontId="25" fillId="0" borderId="48" xfId="0" applyFont="1" applyBorder="1" applyAlignment="1">
      <alignment vertical="center" wrapText="1"/>
    </xf>
    <xf numFmtId="2" fontId="25" fillId="0" borderId="48" xfId="0" applyNumberFormat="1" applyFont="1" applyBorder="1" applyAlignment="1">
      <alignment vertical="center" wrapText="1"/>
    </xf>
    <xf numFmtId="0" fontId="25" fillId="0" borderId="48" xfId="0" applyFont="1" applyFill="1" applyBorder="1" applyAlignment="1">
      <alignment wrapText="1"/>
    </xf>
    <xf numFmtId="2" fontId="25" fillId="0" borderId="48" xfId="0" applyNumberFormat="1" applyFont="1" applyFill="1" applyBorder="1" applyAlignment="1">
      <alignment horizontal="center" vertical="center"/>
    </xf>
    <xf numFmtId="2" fontId="25" fillId="0" borderId="48" xfId="0" applyNumberFormat="1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48" xfId="0" applyFont="1" applyFill="1" applyBorder="1" applyAlignment="1">
      <alignment horizontal="left" vertical="top" wrapText="1"/>
    </xf>
    <xf numFmtId="0" fontId="33" fillId="0" borderId="48" xfId="0" applyFont="1" applyFill="1" applyBorder="1" applyAlignment="1">
      <alignment vertical="center"/>
    </xf>
    <xf numFmtId="2" fontId="33" fillId="0" borderId="48" xfId="0" applyNumberFormat="1" applyFont="1" applyFill="1" applyBorder="1" applyAlignment="1">
      <alignment vertical="center"/>
    </xf>
    <xf numFmtId="2" fontId="25" fillId="0" borderId="48" xfId="0" applyNumberFormat="1" applyFont="1" applyFill="1" applyBorder="1" applyAlignment="1">
      <alignment wrapText="1"/>
    </xf>
    <xf numFmtId="14" fontId="25" fillId="0" borderId="55" xfId="0" applyNumberFormat="1" applyFont="1" applyFill="1" applyBorder="1" applyAlignment="1">
      <alignment horizontal="center" vertical="center" wrapText="1"/>
    </xf>
    <xf numFmtId="2" fontId="25" fillId="0" borderId="55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1" fillId="0" borderId="55" xfId="0" applyFont="1" applyFill="1" applyBorder="1" applyAlignment="1">
      <alignment horizontal="center" vertical="center"/>
    </xf>
    <xf numFmtId="1" fontId="1" fillId="0" borderId="55" xfId="0" applyNumberFormat="1" applyFont="1" applyFill="1" applyBorder="1" applyAlignment="1">
      <alignment horizontal="center" vertical="center"/>
    </xf>
    <xf numFmtId="2" fontId="25" fillId="0" borderId="60" xfId="0" applyNumberFormat="1" applyFont="1" applyBorder="1" applyAlignment="1">
      <alignment horizontal="center" vertical="center" wrapText="1"/>
    </xf>
    <xf numFmtId="1" fontId="9" fillId="0" borderId="0" xfId="0" applyNumberFormat="1" applyFont="1" applyFill="1" applyBorder="1"/>
    <xf numFmtId="1" fontId="25" fillId="0" borderId="60" xfId="0" applyNumberFormat="1" applyFont="1" applyBorder="1" applyAlignment="1">
      <alignment horizontal="center" vertical="center" wrapText="1"/>
    </xf>
    <xf numFmtId="1" fontId="25" fillId="0" borderId="48" xfId="0" applyNumberFormat="1" applyFont="1" applyBorder="1" applyAlignment="1">
      <alignment wrapText="1"/>
    </xf>
    <xf numFmtId="1" fontId="25" fillId="0" borderId="48" xfId="0" applyNumberFormat="1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/>
    </xf>
    <xf numFmtId="1" fontId="25" fillId="0" borderId="48" xfId="0" applyNumberFormat="1" applyFont="1" applyBorder="1" applyAlignment="1">
      <alignment vertical="center" wrapText="1"/>
    </xf>
    <xf numFmtId="0" fontId="25" fillId="0" borderId="48" xfId="0" applyFont="1" applyFill="1" applyBorder="1" applyAlignment="1">
      <alignment horizontal="center" wrapText="1"/>
    </xf>
    <xf numFmtId="14" fontId="25" fillId="0" borderId="57" xfId="0" applyNumberFormat="1" applyFont="1" applyFill="1" applyBorder="1" applyAlignment="1">
      <alignment horizontal="center" vertical="center" wrapText="1"/>
    </xf>
    <xf numFmtId="2" fontId="25" fillId="0" borderId="60" xfId="0" applyNumberFormat="1" applyFont="1" applyFill="1" applyBorder="1" applyAlignment="1">
      <alignment vertical="center" wrapText="1"/>
    </xf>
    <xf numFmtId="14" fontId="25" fillId="0" borderId="60" xfId="0" applyNumberFormat="1" applyFont="1" applyFill="1" applyBorder="1" applyAlignment="1">
      <alignment vertical="center" wrapText="1"/>
    </xf>
    <xf numFmtId="14" fontId="25" fillId="0" borderId="60" xfId="0" applyNumberFormat="1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vertical="center" wrapText="1"/>
    </xf>
    <xf numFmtId="0" fontId="33" fillId="0" borderId="60" xfId="0" applyFont="1" applyFill="1" applyBorder="1"/>
    <xf numFmtId="0" fontId="25" fillId="0" borderId="49" xfId="0" applyFont="1" applyBorder="1" applyAlignment="1">
      <alignment vertical="center" wrapText="1"/>
    </xf>
    <xf numFmtId="0" fontId="33" fillId="0" borderId="55" xfId="0" applyFont="1" applyFill="1" applyBorder="1" applyAlignment="1">
      <alignment wrapText="1"/>
    </xf>
    <xf numFmtId="0" fontId="25" fillId="0" borderId="49" xfId="0" applyFont="1" applyBorder="1" applyAlignment="1">
      <alignment horizontal="center" vertical="center" wrapText="1"/>
    </xf>
    <xf numFmtId="0" fontId="25" fillId="0" borderId="49" xfId="0" applyFont="1" applyFill="1" applyBorder="1" applyAlignment="1">
      <alignment vertical="top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vertical="top" wrapText="1"/>
    </xf>
    <xf numFmtId="17" fontId="9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2" fontId="25" fillId="0" borderId="0" xfId="0" applyNumberFormat="1" applyFont="1" applyBorder="1" applyAlignment="1">
      <alignment horizontal="center" vertical="center" wrapText="1"/>
    </xf>
    <xf numFmtId="1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vertical="top" wrapText="1"/>
    </xf>
    <xf numFmtId="14" fontId="25" fillId="0" borderId="0" xfId="0" applyNumberFormat="1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1" fontId="29" fillId="0" borderId="0" xfId="0" applyNumberFormat="1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left" vertical="top" wrapText="1"/>
    </xf>
    <xf numFmtId="49" fontId="25" fillId="0" borderId="60" xfId="0" applyNumberFormat="1" applyFont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2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" fontId="25" fillId="0" borderId="3" xfId="0" applyNumberFormat="1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1" fontId="36" fillId="0" borderId="3" xfId="0" applyNumberFormat="1" applyFont="1" applyFill="1" applyBorder="1" applyAlignment="1">
      <alignment horizontal="center" vertical="center" wrapText="1"/>
    </xf>
    <xf numFmtId="1" fontId="25" fillId="0" borderId="60" xfId="0" applyNumberFormat="1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1" fontId="36" fillId="0" borderId="60" xfId="0" applyNumberFormat="1" applyFont="1" applyFill="1" applyBorder="1" applyAlignment="1">
      <alignment horizontal="center" vertical="center" wrapText="1"/>
    </xf>
    <xf numFmtId="0" fontId="25" fillId="0" borderId="48" xfId="0" applyFont="1" applyFill="1" applyBorder="1"/>
    <xf numFmtId="1" fontId="25" fillId="0" borderId="48" xfId="0" applyNumberFormat="1" applyFont="1" applyFill="1" applyBorder="1"/>
    <xf numFmtId="0" fontId="25" fillId="0" borderId="48" xfId="0" applyFont="1" applyBorder="1" applyAlignment="1">
      <alignment horizontal="center" vertical="center"/>
    </xf>
    <xf numFmtId="14" fontId="25" fillId="0" borderId="48" xfId="0" applyNumberFormat="1" applyFont="1" applyBorder="1" applyAlignment="1">
      <alignment vertical="center" wrapText="1"/>
    </xf>
    <xf numFmtId="0" fontId="34" fillId="0" borderId="48" xfId="0" applyFont="1" applyFill="1" applyBorder="1" applyAlignment="1">
      <alignment horizontal="center" vertical="center" wrapText="1" shrinkToFit="1"/>
    </xf>
    <xf numFmtId="1" fontId="34" fillId="0" borderId="48" xfId="0" applyNumberFormat="1" applyFont="1" applyFill="1" applyBorder="1" applyAlignment="1">
      <alignment horizontal="center" vertical="center" wrapText="1" shrinkToFit="1"/>
    </xf>
    <xf numFmtId="14" fontId="25" fillId="0" borderId="48" xfId="0" applyNumberFormat="1" applyFont="1" applyFill="1" applyBorder="1" applyAlignment="1">
      <alignment horizontal="center" vertical="center" wrapText="1" shrinkToFit="1"/>
    </xf>
    <xf numFmtId="0" fontId="33" fillId="0" borderId="48" xfId="0" applyFont="1" applyFill="1" applyBorder="1" applyAlignment="1">
      <alignment horizontal="center" vertical="center" wrapText="1" shrinkToFit="1"/>
    </xf>
    <xf numFmtId="1" fontId="33" fillId="0" borderId="48" xfId="0" applyNumberFormat="1" applyFont="1" applyFill="1" applyBorder="1" applyAlignment="1">
      <alignment horizontal="center" vertical="center" wrapText="1" shrinkToFit="1"/>
    </xf>
    <xf numFmtId="0" fontId="33" fillId="0" borderId="48" xfId="0" applyFont="1" applyFill="1" applyBorder="1" applyAlignment="1">
      <alignment horizontal="center" vertical="top" wrapText="1" shrinkToFit="1"/>
    </xf>
    <xf numFmtId="1" fontId="33" fillId="0" borderId="48" xfId="0" applyNumberFormat="1" applyFont="1" applyFill="1" applyBorder="1" applyAlignment="1">
      <alignment horizontal="center" vertical="top" wrapText="1" shrinkToFit="1"/>
    </xf>
    <xf numFmtId="0" fontId="34" fillId="0" borderId="48" xfId="0" applyFont="1" applyFill="1" applyBorder="1" applyAlignment="1">
      <alignment horizontal="center" vertical="top" wrapText="1" shrinkToFit="1"/>
    </xf>
    <xf numFmtId="1" fontId="33" fillId="0" borderId="48" xfId="0" applyNumberFormat="1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wrapText="1"/>
    </xf>
    <xf numFmtId="1" fontId="33" fillId="0" borderId="48" xfId="0" applyNumberFormat="1" applyFont="1" applyBorder="1" applyAlignment="1">
      <alignment wrapText="1"/>
    </xf>
    <xf numFmtId="0" fontId="33" fillId="0" borderId="55" xfId="0" applyFont="1" applyBorder="1" applyAlignment="1">
      <alignment wrapText="1"/>
    </xf>
    <xf numFmtId="1" fontId="33" fillId="0" borderId="55" xfId="0" applyNumberFormat="1" applyFont="1" applyBorder="1" applyAlignment="1">
      <alignment wrapText="1"/>
    </xf>
    <xf numFmtId="1" fontId="25" fillId="0" borderId="55" xfId="0" applyNumberFormat="1" applyFont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vertical="center"/>
    </xf>
    <xf numFmtId="1" fontId="25" fillId="0" borderId="3" xfId="0" applyNumberFormat="1" applyFont="1" applyFill="1" applyBorder="1" applyAlignment="1">
      <alignment vertical="center" wrapText="1"/>
    </xf>
    <xf numFmtId="1" fontId="25" fillId="0" borderId="48" xfId="0" applyNumberFormat="1" applyFont="1" applyFill="1" applyBorder="1" applyAlignment="1">
      <alignment vertical="center" wrapText="1"/>
    </xf>
    <xf numFmtId="0" fontId="25" fillId="0" borderId="48" xfId="0" applyFont="1" applyBorder="1" applyAlignment="1">
      <alignment horizontal="left" vertical="center" wrapText="1"/>
    </xf>
    <xf numFmtId="1" fontId="25" fillId="0" borderId="48" xfId="0" applyNumberFormat="1" applyFont="1" applyBorder="1" applyAlignment="1">
      <alignment horizontal="left" vertical="center" wrapText="1"/>
    </xf>
    <xf numFmtId="1" fontId="25" fillId="0" borderId="48" xfId="0" applyNumberFormat="1" applyFont="1" applyFill="1" applyBorder="1" applyAlignment="1">
      <alignment wrapText="1"/>
    </xf>
    <xf numFmtId="14" fontId="25" fillId="0" borderId="48" xfId="0" applyNumberFormat="1" applyFont="1" applyFill="1" applyBorder="1" applyAlignment="1">
      <alignment vertical="center" wrapText="1"/>
    </xf>
    <xf numFmtId="3" fontId="25" fillId="0" borderId="48" xfId="0" applyNumberFormat="1" applyFont="1" applyBorder="1" applyAlignment="1">
      <alignment horizontal="left" vertical="center" wrapText="1"/>
    </xf>
    <xf numFmtId="14" fontId="33" fillId="0" borderId="48" xfId="0" applyNumberFormat="1" applyFont="1" applyFill="1" applyBorder="1" applyAlignment="1">
      <alignment wrapText="1"/>
    </xf>
    <xf numFmtId="0" fontId="33" fillId="0" borderId="48" xfId="0" applyFont="1" applyFill="1" applyBorder="1" applyAlignment="1">
      <alignment wrapText="1"/>
    </xf>
    <xf numFmtId="1" fontId="33" fillId="0" borderId="48" xfId="0" applyNumberFormat="1" applyFont="1" applyFill="1" applyBorder="1" applyAlignment="1">
      <alignment wrapText="1"/>
    </xf>
    <xf numFmtId="1" fontId="25" fillId="0" borderId="60" xfId="0" applyNumberFormat="1" applyFont="1" applyFill="1" applyBorder="1" applyAlignment="1">
      <alignment vertical="center" wrapText="1"/>
    </xf>
    <xf numFmtId="14" fontId="33" fillId="0" borderId="60" xfId="0" applyNumberFormat="1" applyFont="1" applyFill="1" applyBorder="1" applyAlignment="1">
      <alignment wrapText="1"/>
    </xf>
    <xf numFmtId="0" fontId="33" fillId="0" borderId="60" xfId="0" applyFont="1" applyFill="1" applyBorder="1" applyAlignment="1">
      <alignment wrapText="1"/>
    </xf>
    <xf numFmtId="1" fontId="33" fillId="0" borderId="60" xfId="0" applyNumberFormat="1" applyFont="1" applyFill="1" applyBorder="1" applyAlignment="1">
      <alignment wrapText="1"/>
    </xf>
    <xf numFmtId="1" fontId="25" fillId="0" borderId="60" xfId="0" applyNumberFormat="1" applyFont="1" applyBorder="1" applyAlignment="1">
      <alignment vertical="center" wrapText="1"/>
    </xf>
    <xf numFmtId="0" fontId="25" fillId="0" borderId="45" xfId="0" applyFont="1" applyBorder="1" applyAlignment="1">
      <alignment horizontal="center" vertical="center" wrapText="1"/>
    </xf>
    <xf numFmtId="1" fontId="25" fillId="0" borderId="48" xfId="0" applyNumberFormat="1" applyFont="1" applyFill="1" applyBorder="1" applyAlignment="1">
      <alignment horizontal="center" wrapText="1"/>
    </xf>
    <xf numFmtId="1" fontId="33" fillId="0" borderId="48" xfId="0" applyNumberFormat="1" applyFont="1" applyFill="1" applyBorder="1" applyAlignment="1">
      <alignment vertical="center" wrapText="1"/>
    </xf>
    <xf numFmtId="0" fontId="36" fillId="0" borderId="48" xfId="0" applyFont="1" applyFill="1" applyBorder="1" applyAlignment="1">
      <alignment horizontal="center" vertical="center" wrapText="1"/>
    </xf>
    <xf numFmtId="17" fontId="25" fillId="0" borderId="55" xfId="0" applyNumberFormat="1" applyFont="1" applyBorder="1" applyAlignment="1">
      <alignment horizontal="center" vertical="center" wrapText="1"/>
    </xf>
    <xf numFmtId="1" fontId="25" fillId="0" borderId="55" xfId="0" applyNumberFormat="1" applyFont="1" applyBorder="1" applyAlignment="1">
      <alignment vertical="center" wrapText="1"/>
    </xf>
    <xf numFmtId="0" fontId="25" fillId="0" borderId="54" xfId="0" applyFont="1" applyBorder="1" applyAlignment="1">
      <alignment horizontal="center" vertical="center" wrapText="1"/>
    </xf>
    <xf numFmtId="1" fontId="25" fillId="0" borderId="54" xfId="0" applyNumberFormat="1" applyFont="1" applyBorder="1" applyAlignment="1">
      <alignment vertical="center" wrapText="1"/>
    </xf>
    <xf numFmtId="1" fontId="25" fillId="0" borderId="54" xfId="0" applyNumberFormat="1" applyFont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wrapText="1"/>
    </xf>
    <xf numFmtId="1" fontId="33" fillId="0" borderId="48" xfId="0" applyNumberFormat="1" applyFont="1" applyFill="1" applyBorder="1" applyAlignment="1">
      <alignment horizontal="center" wrapText="1"/>
    </xf>
    <xf numFmtId="1" fontId="25" fillId="0" borderId="8" xfId="0" applyNumberFormat="1" applyFont="1" applyFill="1" applyBorder="1" applyAlignment="1">
      <alignment vertical="center" wrapText="1"/>
    </xf>
    <xf numFmtId="0" fontId="25" fillId="0" borderId="8" xfId="0" applyFont="1" applyFill="1" applyBorder="1" applyAlignment="1">
      <alignment wrapText="1"/>
    </xf>
    <xf numFmtId="1" fontId="25" fillId="0" borderId="8" xfId="0" applyNumberFormat="1" applyFont="1" applyFill="1" applyBorder="1" applyAlignment="1">
      <alignment wrapText="1"/>
    </xf>
    <xf numFmtId="0" fontId="25" fillId="0" borderId="60" xfId="0" applyFont="1" applyFill="1" applyBorder="1" applyAlignment="1">
      <alignment horizontal="center" wrapText="1"/>
    </xf>
    <xf numFmtId="49" fontId="25" fillId="0" borderId="48" xfId="0" applyNumberFormat="1" applyFont="1" applyFill="1" applyBorder="1" applyAlignment="1">
      <alignment horizontal="center" vertical="center" wrapText="1"/>
    </xf>
    <xf numFmtId="1" fontId="25" fillId="2" borderId="48" xfId="0" applyNumberFormat="1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wrapText="1"/>
    </xf>
    <xf numFmtId="1" fontId="33" fillId="0" borderId="48" xfId="0" applyNumberFormat="1" applyFont="1" applyBorder="1" applyAlignment="1">
      <alignment horizontal="center" vertical="center" wrapText="1"/>
    </xf>
    <xf numFmtId="0" fontId="33" fillId="0" borderId="48" xfId="0" applyFont="1" applyBorder="1" applyAlignment="1">
      <alignment vertical="top" wrapText="1"/>
    </xf>
    <xf numFmtId="14" fontId="25" fillId="0" borderId="48" xfId="0" applyNumberFormat="1" applyFont="1" applyBorder="1" applyAlignment="1">
      <alignment vertical="top" wrapText="1"/>
    </xf>
    <xf numFmtId="0" fontId="25" fillId="0" borderId="60" xfId="0" applyFont="1" applyBorder="1" applyAlignment="1">
      <alignment wrapText="1"/>
    </xf>
    <xf numFmtId="0" fontId="25" fillId="0" borderId="49" xfId="0" applyFont="1" applyFill="1" applyBorder="1" applyAlignment="1">
      <alignment wrapText="1"/>
    </xf>
    <xf numFmtId="0" fontId="25" fillId="0" borderId="48" xfId="0" applyNumberFormat="1" applyFont="1" applyFill="1" applyBorder="1" applyAlignment="1">
      <alignment wrapText="1"/>
    </xf>
    <xf numFmtId="49" fontId="25" fillId="0" borderId="48" xfId="0" applyNumberFormat="1" applyFont="1" applyBorder="1" applyAlignment="1">
      <alignment horizontal="center" vertical="center" wrapText="1"/>
    </xf>
    <xf numFmtId="3" fontId="25" fillId="0" borderId="48" xfId="0" applyNumberFormat="1" applyFont="1" applyBorder="1" applyAlignment="1">
      <alignment wrapText="1"/>
    </xf>
    <xf numFmtId="1" fontId="25" fillId="0" borderId="8" xfId="0" applyNumberFormat="1" applyFont="1" applyFill="1" applyBorder="1" applyAlignment="1">
      <alignment horizontal="center" vertical="center" wrapText="1"/>
    </xf>
    <xf numFmtId="14" fontId="34" fillId="0" borderId="48" xfId="0" applyNumberFormat="1" applyFont="1" applyBorder="1" applyAlignment="1">
      <alignment horizontal="center" vertical="center" wrapText="1" readingOrder="1"/>
    </xf>
    <xf numFmtId="0" fontId="34" fillId="0" borderId="48" xfId="0" applyFont="1" applyBorder="1" applyAlignment="1">
      <alignment horizontal="center" vertical="center" wrapText="1" readingOrder="1"/>
    </xf>
    <xf numFmtId="1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/>
    <xf numFmtId="17" fontId="25" fillId="0" borderId="48" xfId="0" applyNumberFormat="1" applyFont="1" applyBorder="1" applyAlignment="1">
      <alignment horizontal="center" vertical="center" wrapText="1"/>
    </xf>
    <xf numFmtId="14" fontId="25" fillId="0" borderId="60" xfId="0" applyNumberFormat="1" applyFont="1" applyBorder="1" applyAlignment="1">
      <alignment horizontal="center" wrapText="1"/>
    </xf>
    <xf numFmtId="0" fontId="1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 wrapText="1"/>
    </xf>
    <xf numFmtId="14" fontId="25" fillId="0" borderId="48" xfId="0" applyNumberFormat="1" applyFont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wrapText="1"/>
    </xf>
    <xf numFmtId="14" fontId="25" fillId="0" borderId="55" xfId="0" applyNumberFormat="1" applyFont="1" applyBorder="1" applyAlignment="1">
      <alignment horizontal="center" wrapText="1"/>
    </xf>
    <xf numFmtId="0" fontId="25" fillId="0" borderId="4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14" fontId="34" fillId="0" borderId="48" xfId="0" applyNumberFormat="1" applyFont="1" applyFill="1" applyBorder="1" applyAlignment="1">
      <alignment horizontal="center" vertical="center" wrapText="1" shrinkToFi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 shrinkToFit="1"/>
    </xf>
    <xf numFmtId="0" fontId="25" fillId="0" borderId="56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center" vertical="center" wrapText="1" shrinkToFit="1"/>
    </xf>
    <xf numFmtId="0" fontId="25" fillId="0" borderId="58" xfId="0" applyFont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/>
    </xf>
    <xf numFmtId="2" fontId="25" fillId="0" borderId="45" xfId="0" applyNumberFormat="1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17" fontId="1" fillId="0" borderId="48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/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5" fillId="0" borderId="48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5" xfId="0" applyNumberFormat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49" fontId="25" fillId="0" borderId="60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9" fillId="0" borderId="48" xfId="0" applyFont="1" applyFill="1" applyBorder="1"/>
    <xf numFmtId="2" fontId="25" fillId="0" borderId="8" xfId="0" applyNumberFormat="1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Fill="1" applyBorder="1" applyAlignment="1">
      <alignment horizontal="center" vertical="center"/>
    </xf>
    <xf numFmtId="2" fontId="25" fillId="0" borderId="61" xfId="0" applyNumberFormat="1" applyFont="1" applyFill="1" applyBorder="1" applyAlignment="1">
      <alignment horizontal="center" vertical="center" wrapText="1"/>
    </xf>
    <xf numFmtId="2" fontId="25" fillId="2" borderId="48" xfId="0" applyNumberFormat="1" applyFont="1" applyFill="1" applyBorder="1" applyAlignment="1">
      <alignment horizontal="center" vertical="center" wrapText="1"/>
    </xf>
    <xf numFmtId="2" fontId="25" fillId="0" borderId="55" xfId="0" applyNumberFormat="1" applyFont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15" fillId="0" borderId="34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/>
    <xf numFmtId="0" fontId="1" fillId="0" borderId="8" xfId="0" applyFont="1" applyFill="1" applyBorder="1" applyAlignment="1"/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15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vertical="center" wrapText="1"/>
    </xf>
    <xf numFmtId="0" fontId="33" fillId="0" borderId="60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8" xfId="0" applyNumberFormat="1" applyFont="1" applyFill="1" applyBorder="1" applyAlignment="1"/>
    <xf numFmtId="1" fontId="1" fillId="0" borderId="8" xfId="0" applyNumberFormat="1" applyFont="1" applyFill="1" applyBorder="1" applyAlignment="1"/>
    <xf numFmtId="0" fontId="17" fillId="0" borderId="36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vertical="center"/>
    </xf>
    <xf numFmtId="0" fontId="25" fillId="2" borderId="55" xfId="0" applyFont="1" applyFill="1" applyBorder="1" applyAlignment="1">
      <alignment horizontal="center" vertical="center" wrapText="1"/>
    </xf>
    <xf numFmtId="0" fontId="25" fillId="2" borderId="60" xfId="0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1" fillId="0" borderId="52" xfId="0" applyFont="1" applyFill="1" applyBorder="1" applyAlignment="1"/>
    <xf numFmtId="0" fontId="1" fillId="0" borderId="55" xfId="0" applyFont="1" applyFill="1" applyBorder="1" applyAlignment="1"/>
    <xf numFmtId="0" fontId="0" fillId="0" borderId="55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5" fillId="0" borderId="55" xfId="0" applyNumberFormat="1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right" vertical="top"/>
    </xf>
    <xf numFmtId="0" fontId="0" fillId="0" borderId="0" xfId="0" applyAlignment="1">
      <alignment horizontal="right"/>
    </xf>
    <xf numFmtId="0" fontId="26" fillId="0" borderId="36" xfId="0" applyFont="1" applyFill="1" applyBorder="1" applyAlignment="1">
      <alignment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wrapText="1"/>
    </xf>
    <xf numFmtId="0" fontId="1" fillId="0" borderId="4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/>
    <xf numFmtId="0" fontId="1" fillId="0" borderId="65" xfId="0" applyFont="1" applyFill="1" applyBorder="1" applyAlignment="1"/>
    <xf numFmtId="0" fontId="33" fillId="0" borderId="61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33" fillId="0" borderId="61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wrapText="1"/>
    </xf>
    <xf numFmtId="0" fontId="0" fillId="0" borderId="25" xfId="0" applyFill="1" applyBorder="1" applyAlignment="1"/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/>
    <xf numFmtId="1" fontId="1" fillId="0" borderId="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1" fillId="0" borderId="14" xfId="0" applyNumberFormat="1" applyFont="1" applyFill="1" applyBorder="1" applyAlignment="1">
      <alignment horizontal="center" vertical="center"/>
    </xf>
    <xf numFmtId="1" fontId="19" fillId="0" borderId="3" xfId="0" applyNumberFormat="1" applyFont="1" applyFill="1" applyBorder="1" applyAlignment="1">
      <alignment horizontal="center" vertical="center"/>
    </xf>
    <xf numFmtId="1" fontId="23" fillId="0" borderId="15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/>
    <xf numFmtId="0" fontId="15" fillId="0" borderId="3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/>
    <xf numFmtId="0" fontId="3" fillId="0" borderId="2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/>
    <xf numFmtId="0" fontId="15" fillId="0" borderId="3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tabSelected="1" view="pageBreakPreview" topLeftCell="A3" zoomScale="110" zoomScaleNormal="110" zoomScaleSheetLayoutView="11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D8" sqref="D8"/>
    </sheetView>
  </sheetViews>
  <sheetFormatPr defaultRowHeight="12"/>
  <cols>
    <col min="1" max="1" width="6.85546875" style="1" customWidth="1"/>
    <col min="2" max="2" width="23.28515625" style="1" customWidth="1"/>
    <col min="3" max="3" width="17.5703125" style="1" customWidth="1"/>
    <col min="4" max="4" width="18.85546875" style="1" customWidth="1"/>
    <col min="5" max="5" width="11.85546875" style="1" customWidth="1"/>
    <col min="6" max="6" width="11.140625" style="193" customWidth="1"/>
    <col min="7" max="7" width="11" style="1" customWidth="1"/>
    <col min="8" max="8" width="11.28515625" style="1" hidden="1" customWidth="1"/>
    <col min="9" max="9" width="11.28515625" style="1" customWidth="1"/>
    <col min="10" max="10" width="11.42578125" style="1" customWidth="1"/>
    <col min="11" max="11" width="8" style="1" hidden="1" customWidth="1"/>
    <col min="12" max="12" width="11.5703125" style="1" customWidth="1"/>
    <col min="13" max="13" width="13.140625" style="1" customWidth="1"/>
    <col min="14" max="14" width="10.85546875" style="1" hidden="1" customWidth="1"/>
    <col min="15" max="15" width="9.7109375" style="1" customWidth="1"/>
    <col min="16" max="16" width="8.42578125" style="1" hidden="1" customWidth="1"/>
    <col min="17" max="17" width="11.85546875" style="1" customWidth="1"/>
    <col min="18" max="18" width="11.28515625" style="1" customWidth="1"/>
    <col min="19" max="19" width="11.28515625" style="1" hidden="1" customWidth="1"/>
    <col min="20" max="20" width="11.85546875" style="5" customWidth="1"/>
    <col min="21" max="21" width="28.85546875" style="93" customWidth="1"/>
    <col min="22" max="22" width="27.42578125" style="204" customWidth="1"/>
    <col min="23" max="16384" width="9.140625" style="1"/>
  </cols>
  <sheetData>
    <row r="1" spans="1:22" ht="20.25">
      <c r="V1" s="203" t="s">
        <v>13</v>
      </c>
    </row>
    <row r="2" spans="1:22" ht="21" thickBot="1">
      <c r="A2" s="538" t="s">
        <v>257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</row>
    <row r="3" spans="1:22" ht="14.25" customHeight="1">
      <c r="A3" s="543" t="s">
        <v>64</v>
      </c>
      <c r="B3" s="546" t="s">
        <v>63</v>
      </c>
      <c r="C3" s="546" t="s">
        <v>65</v>
      </c>
      <c r="D3" s="546" t="s">
        <v>10</v>
      </c>
      <c r="E3" s="546" t="s">
        <v>66</v>
      </c>
      <c r="F3" s="549" t="s">
        <v>67</v>
      </c>
      <c r="G3" s="546" t="s">
        <v>73</v>
      </c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52"/>
    </row>
    <row r="4" spans="1:22" ht="40.5" customHeight="1">
      <c r="A4" s="544"/>
      <c r="B4" s="547"/>
      <c r="C4" s="547"/>
      <c r="D4" s="547"/>
      <c r="E4" s="547"/>
      <c r="F4" s="550"/>
      <c r="G4" s="553" t="s">
        <v>68</v>
      </c>
      <c r="H4" s="553"/>
      <c r="I4" s="553"/>
      <c r="J4" s="553" t="s">
        <v>71</v>
      </c>
      <c r="K4" s="553"/>
      <c r="L4" s="553"/>
      <c r="M4" s="557" t="s">
        <v>786</v>
      </c>
      <c r="N4" s="558"/>
      <c r="O4" s="558"/>
      <c r="P4" s="558"/>
      <c r="Q4" s="558"/>
      <c r="R4" s="559"/>
      <c r="S4" s="464"/>
      <c r="T4" s="182" t="s">
        <v>752</v>
      </c>
      <c r="U4" s="553" t="s">
        <v>788</v>
      </c>
      <c r="V4" s="554" t="s">
        <v>72</v>
      </c>
    </row>
    <row r="5" spans="1:22" ht="54" customHeight="1" thickBot="1">
      <c r="A5" s="545"/>
      <c r="B5" s="548"/>
      <c r="C5" s="548"/>
      <c r="D5" s="548"/>
      <c r="E5" s="548"/>
      <c r="F5" s="551"/>
      <c r="G5" s="188" t="s">
        <v>69</v>
      </c>
      <c r="H5" s="188"/>
      <c r="I5" s="187" t="s">
        <v>70</v>
      </c>
      <c r="J5" s="188" t="s">
        <v>69</v>
      </c>
      <c r="K5" s="188"/>
      <c r="L5" s="187" t="s">
        <v>70</v>
      </c>
      <c r="M5" s="187" t="s">
        <v>779</v>
      </c>
      <c r="N5" s="187"/>
      <c r="O5" s="187" t="s">
        <v>780</v>
      </c>
      <c r="P5" s="187"/>
      <c r="Q5" s="187" t="s">
        <v>781</v>
      </c>
      <c r="R5" s="183" t="s">
        <v>751</v>
      </c>
      <c r="S5" s="183"/>
      <c r="T5" s="187" t="s">
        <v>9</v>
      </c>
      <c r="U5" s="556"/>
      <c r="V5" s="555"/>
    </row>
    <row r="6" spans="1:22" ht="21.75" customHeight="1" thickBot="1">
      <c r="A6" s="540" t="s">
        <v>76</v>
      </c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2"/>
    </row>
    <row r="7" spans="1:22" ht="51.75" customHeight="1">
      <c r="A7" s="123">
        <v>45444</v>
      </c>
      <c r="B7" s="560" t="s">
        <v>33</v>
      </c>
      <c r="C7" s="210" t="s">
        <v>420</v>
      </c>
      <c r="D7" s="496" t="s">
        <v>290</v>
      </c>
      <c r="E7" s="210" t="s">
        <v>606</v>
      </c>
      <c r="F7" s="211">
        <v>2024</v>
      </c>
      <c r="G7" s="210" t="s">
        <v>776</v>
      </c>
      <c r="H7" s="210">
        <v>1</v>
      </c>
      <c r="I7" s="212">
        <v>45797</v>
      </c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 t="s">
        <v>775</v>
      </c>
      <c r="U7" s="210" t="s">
        <v>328</v>
      </c>
      <c r="V7" s="401"/>
    </row>
    <row r="8" spans="1:22" ht="52.5" customHeight="1">
      <c r="A8" s="124">
        <v>45536</v>
      </c>
      <c r="B8" s="537"/>
      <c r="C8" s="498" t="s">
        <v>276</v>
      </c>
      <c r="D8" s="501" t="s">
        <v>290</v>
      </c>
      <c r="E8" s="498" t="s">
        <v>1156</v>
      </c>
      <c r="F8" s="238" t="s">
        <v>304</v>
      </c>
      <c r="G8" s="498"/>
      <c r="H8" s="498"/>
      <c r="I8" s="239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 t="s">
        <v>599</v>
      </c>
      <c r="V8" s="412" t="s">
        <v>755</v>
      </c>
    </row>
    <row r="9" spans="1:22" ht="60" customHeight="1">
      <c r="A9" s="29">
        <v>45292</v>
      </c>
      <c r="B9" s="535" t="s">
        <v>34</v>
      </c>
      <c r="C9" s="142" t="s">
        <v>320</v>
      </c>
      <c r="D9" s="142" t="s">
        <v>754</v>
      </c>
      <c r="E9" s="142" t="s">
        <v>325</v>
      </c>
      <c r="F9" s="213">
        <v>2024</v>
      </c>
      <c r="G9" s="214"/>
      <c r="H9" s="214"/>
      <c r="I9" s="214"/>
      <c r="J9" s="142"/>
      <c r="K9" s="142"/>
      <c r="L9" s="142"/>
      <c r="M9" s="142"/>
      <c r="N9" s="142"/>
      <c r="O9" s="142"/>
      <c r="P9" s="142"/>
      <c r="Q9" s="142"/>
      <c r="R9" s="142"/>
      <c r="S9" s="467"/>
      <c r="T9" s="399"/>
      <c r="U9" s="501" t="s">
        <v>458</v>
      </c>
      <c r="V9" s="402" t="s">
        <v>981</v>
      </c>
    </row>
    <row r="10" spans="1:22" ht="64.5" customHeight="1">
      <c r="A10" s="29">
        <v>45323</v>
      </c>
      <c r="B10" s="536"/>
      <c r="C10" s="510" t="s">
        <v>276</v>
      </c>
      <c r="D10" s="142" t="s">
        <v>486</v>
      </c>
      <c r="E10" s="216">
        <v>45337</v>
      </c>
      <c r="F10" s="213" t="s">
        <v>488</v>
      </c>
      <c r="G10" s="142"/>
      <c r="H10" s="142"/>
      <c r="I10" s="217"/>
      <c r="J10" s="142"/>
      <c r="K10" s="142"/>
      <c r="L10" s="142"/>
      <c r="M10" s="142"/>
      <c r="N10" s="142"/>
      <c r="O10" s="142"/>
      <c r="P10" s="142"/>
      <c r="Q10" s="142"/>
      <c r="R10" s="142"/>
      <c r="S10" s="467"/>
      <c r="T10" s="399" t="s">
        <v>770</v>
      </c>
      <c r="U10" s="510" t="s">
        <v>487</v>
      </c>
      <c r="V10" s="403"/>
    </row>
    <row r="11" spans="1:22" ht="48" customHeight="1">
      <c r="A11" s="29">
        <v>45383</v>
      </c>
      <c r="B11" s="536"/>
      <c r="C11" s="142" t="s">
        <v>772</v>
      </c>
      <c r="D11" s="475" t="s">
        <v>625</v>
      </c>
      <c r="E11" s="216">
        <v>45391</v>
      </c>
      <c r="F11" s="213">
        <v>2024</v>
      </c>
      <c r="G11" s="142"/>
      <c r="H11" s="142"/>
      <c r="I11" s="217"/>
      <c r="J11" s="142"/>
      <c r="K11" s="142"/>
      <c r="L11" s="142"/>
      <c r="M11" s="142"/>
      <c r="N11" s="142"/>
      <c r="O11" s="142"/>
      <c r="P11" s="142"/>
      <c r="Q11" s="142"/>
      <c r="R11" s="218"/>
      <c r="S11" s="218"/>
      <c r="T11" s="475" t="s">
        <v>771</v>
      </c>
      <c r="U11" s="399"/>
      <c r="V11" s="403" t="s">
        <v>753</v>
      </c>
    </row>
    <row r="12" spans="1:22" ht="61.5" customHeight="1">
      <c r="A12" s="29">
        <v>45474</v>
      </c>
      <c r="B12" s="537"/>
      <c r="C12" s="510" t="s">
        <v>276</v>
      </c>
      <c r="D12" s="510" t="s">
        <v>290</v>
      </c>
      <c r="E12" s="216">
        <v>45484</v>
      </c>
      <c r="F12" s="213" t="s">
        <v>304</v>
      </c>
      <c r="G12" s="510"/>
      <c r="H12" s="510"/>
      <c r="I12" s="217"/>
      <c r="J12" s="510"/>
      <c r="K12" s="510"/>
      <c r="L12" s="510"/>
      <c r="M12" s="510"/>
      <c r="N12" s="510"/>
      <c r="O12" s="510"/>
      <c r="P12" s="510"/>
      <c r="Q12" s="510"/>
      <c r="R12" s="218"/>
      <c r="S12" s="218"/>
      <c r="T12" s="510" t="s">
        <v>1175</v>
      </c>
      <c r="U12" s="510" t="s">
        <v>487</v>
      </c>
      <c r="V12" s="403"/>
    </row>
    <row r="13" spans="1:22" ht="51" customHeight="1">
      <c r="A13" s="29">
        <v>45352</v>
      </c>
      <c r="B13" s="535" t="s">
        <v>77</v>
      </c>
      <c r="C13" s="142" t="s">
        <v>276</v>
      </c>
      <c r="D13" s="142" t="s">
        <v>272</v>
      </c>
      <c r="E13" s="216">
        <v>45371</v>
      </c>
      <c r="F13" s="213">
        <v>2024</v>
      </c>
      <c r="G13" s="142"/>
      <c r="H13" s="142"/>
      <c r="I13" s="142"/>
      <c r="J13" s="142"/>
      <c r="K13" s="142"/>
      <c r="L13" s="216"/>
      <c r="M13" s="142"/>
      <c r="N13" s="142"/>
      <c r="O13" s="142"/>
      <c r="P13" s="142"/>
      <c r="Q13" s="142"/>
      <c r="R13" s="142"/>
      <c r="S13" s="467"/>
      <c r="T13" s="399"/>
      <c r="U13" s="501" t="s">
        <v>599</v>
      </c>
      <c r="V13" s="403" t="s">
        <v>277</v>
      </c>
    </row>
    <row r="14" spans="1:22" ht="47.25" customHeight="1">
      <c r="A14" s="29">
        <v>45444</v>
      </c>
      <c r="B14" s="567"/>
      <c r="C14" s="142" t="s">
        <v>506</v>
      </c>
      <c r="D14" s="142" t="s">
        <v>486</v>
      </c>
      <c r="E14" s="216">
        <v>45448</v>
      </c>
      <c r="F14" s="213">
        <v>2024</v>
      </c>
      <c r="G14" s="142"/>
      <c r="H14" s="142"/>
      <c r="I14" s="142"/>
      <c r="J14" s="142"/>
      <c r="K14" s="142"/>
      <c r="L14" s="216"/>
      <c r="M14" s="142"/>
      <c r="N14" s="142"/>
      <c r="O14" s="142"/>
      <c r="P14" s="142"/>
      <c r="Q14" s="142"/>
      <c r="R14" s="142"/>
      <c r="S14" s="467"/>
      <c r="T14" s="399"/>
      <c r="U14" s="399" t="s">
        <v>599</v>
      </c>
      <c r="V14" s="403"/>
    </row>
    <row r="15" spans="1:22" ht="63" customHeight="1">
      <c r="A15" s="29">
        <v>45323</v>
      </c>
      <c r="B15" s="535" t="s">
        <v>78</v>
      </c>
      <c r="C15" s="142" t="s">
        <v>785</v>
      </c>
      <c r="D15" s="209" t="s">
        <v>290</v>
      </c>
      <c r="E15" s="209" t="s">
        <v>510</v>
      </c>
      <c r="F15" s="219">
        <v>2024</v>
      </c>
      <c r="G15" s="209" t="s">
        <v>744</v>
      </c>
      <c r="H15" s="209">
        <v>1</v>
      </c>
      <c r="I15" s="220">
        <v>45361</v>
      </c>
      <c r="J15" s="209" t="s">
        <v>513</v>
      </c>
      <c r="K15" s="209">
        <v>1</v>
      </c>
      <c r="L15" s="220">
        <v>45352</v>
      </c>
      <c r="M15" s="209" t="s">
        <v>774</v>
      </c>
      <c r="N15" s="209">
        <v>2</v>
      </c>
      <c r="O15" s="221"/>
      <c r="P15" s="221"/>
      <c r="Q15" s="221"/>
      <c r="R15" s="221" t="s">
        <v>871</v>
      </c>
      <c r="S15" s="221">
        <v>1</v>
      </c>
      <c r="T15" s="216" t="s">
        <v>756</v>
      </c>
      <c r="U15" s="399" t="s">
        <v>357</v>
      </c>
      <c r="V15" s="403"/>
    </row>
    <row r="16" spans="1:22" ht="45.75" customHeight="1">
      <c r="A16" s="29">
        <v>45352</v>
      </c>
      <c r="B16" s="536"/>
      <c r="C16" s="142" t="s">
        <v>268</v>
      </c>
      <c r="D16" s="209" t="s">
        <v>486</v>
      </c>
      <c r="E16" s="209" t="s">
        <v>511</v>
      </c>
      <c r="F16" s="219" t="s">
        <v>381</v>
      </c>
      <c r="G16" s="209"/>
      <c r="H16" s="209"/>
      <c r="I16" s="220"/>
      <c r="J16" s="209" t="s">
        <v>380</v>
      </c>
      <c r="K16" s="209">
        <v>1</v>
      </c>
      <c r="L16" s="220">
        <v>45362</v>
      </c>
      <c r="M16" s="209" t="s">
        <v>512</v>
      </c>
      <c r="N16" s="209">
        <v>1</v>
      </c>
      <c r="O16" s="221"/>
      <c r="P16" s="221"/>
      <c r="Q16" s="220"/>
      <c r="R16" s="501" t="s">
        <v>871</v>
      </c>
      <c r="S16" s="467">
        <v>1</v>
      </c>
      <c r="T16" s="216" t="s">
        <v>758</v>
      </c>
      <c r="U16" s="399" t="s">
        <v>757</v>
      </c>
      <c r="V16" s="403"/>
    </row>
    <row r="17" spans="1:22" ht="33.75" customHeight="1">
      <c r="A17" s="29">
        <v>45474</v>
      </c>
      <c r="B17" s="562"/>
      <c r="C17" s="501" t="s">
        <v>276</v>
      </c>
      <c r="D17" s="222" t="s">
        <v>290</v>
      </c>
      <c r="E17" s="220">
        <v>45481</v>
      </c>
      <c r="F17" s="219" t="s">
        <v>304</v>
      </c>
      <c r="G17" s="499"/>
      <c r="H17" s="499"/>
      <c r="I17" s="220"/>
      <c r="J17" s="499"/>
      <c r="K17" s="499"/>
      <c r="L17" s="220"/>
      <c r="M17" s="499"/>
      <c r="N17" s="499"/>
      <c r="O17" s="221"/>
      <c r="P17" s="221"/>
      <c r="Q17" s="220"/>
      <c r="R17" s="501"/>
      <c r="S17" s="501"/>
      <c r="T17" s="216" t="s">
        <v>1160</v>
      </c>
      <c r="U17" s="516" t="s">
        <v>458</v>
      </c>
      <c r="V17" s="403"/>
    </row>
    <row r="18" spans="1:22" ht="37.5" customHeight="1">
      <c r="A18" s="29">
        <v>45536</v>
      </c>
      <c r="B18" s="537"/>
      <c r="C18" s="501" t="s">
        <v>420</v>
      </c>
      <c r="D18" s="222" t="s">
        <v>290</v>
      </c>
      <c r="E18" s="499" t="s">
        <v>1161</v>
      </c>
      <c r="F18" s="219">
        <v>2024</v>
      </c>
      <c r="G18" s="220" t="s">
        <v>1162</v>
      </c>
      <c r="H18" s="499">
        <v>1</v>
      </c>
      <c r="I18" s="220">
        <v>45880</v>
      </c>
      <c r="J18" s="499" t="s">
        <v>1163</v>
      </c>
      <c r="K18" s="499">
        <v>1</v>
      </c>
      <c r="L18" s="220">
        <v>45585</v>
      </c>
      <c r="M18" s="499" t="s">
        <v>1164</v>
      </c>
      <c r="N18" s="499">
        <v>1</v>
      </c>
      <c r="O18" s="221"/>
      <c r="P18" s="221"/>
      <c r="Q18" s="220"/>
      <c r="R18" s="501" t="s">
        <v>871</v>
      </c>
      <c r="S18" s="501">
        <v>1</v>
      </c>
      <c r="T18" s="216" t="s">
        <v>1165</v>
      </c>
      <c r="U18" s="501" t="s">
        <v>340</v>
      </c>
      <c r="V18" s="403"/>
    </row>
    <row r="19" spans="1:22" s="102" customFormat="1" ht="49.5" customHeight="1">
      <c r="A19" s="125">
        <v>45444</v>
      </c>
      <c r="B19" s="250" t="s">
        <v>35</v>
      </c>
      <c r="C19" s="222" t="s">
        <v>785</v>
      </c>
      <c r="D19" s="222" t="s">
        <v>290</v>
      </c>
      <c r="E19" s="222" t="s">
        <v>596</v>
      </c>
      <c r="F19" s="223">
        <v>2024</v>
      </c>
      <c r="G19" s="222" t="s">
        <v>663</v>
      </c>
      <c r="H19" s="222">
        <v>1</v>
      </c>
      <c r="I19" s="224">
        <v>45611</v>
      </c>
      <c r="J19" s="222" t="s">
        <v>661</v>
      </c>
      <c r="K19" s="222">
        <v>1</v>
      </c>
      <c r="L19" s="222" t="s">
        <v>448</v>
      </c>
      <c r="M19" s="222" t="s">
        <v>662</v>
      </c>
      <c r="N19" s="222">
        <v>1</v>
      </c>
      <c r="O19" s="222">
        <v>5000</v>
      </c>
      <c r="P19" s="222">
        <v>5000</v>
      </c>
      <c r="Q19" s="224">
        <v>45484</v>
      </c>
      <c r="R19" s="222"/>
      <c r="S19" s="222"/>
      <c r="T19" s="222" t="s">
        <v>759</v>
      </c>
      <c r="U19" s="222" t="s">
        <v>357</v>
      </c>
      <c r="V19" s="404"/>
    </row>
    <row r="20" spans="1:22" ht="75.75" customHeight="1">
      <c r="A20" s="29">
        <v>45324</v>
      </c>
      <c r="B20" s="535" t="s">
        <v>499</v>
      </c>
      <c r="C20" s="501" t="s">
        <v>420</v>
      </c>
      <c r="D20" s="209" t="s">
        <v>290</v>
      </c>
      <c r="E20" s="220" t="s">
        <v>326</v>
      </c>
      <c r="F20" s="219">
        <v>2024</v>
      </c>
      <c r="G20" s="209" t="s">
        <v>777</v>
      </c>
      <c r="H20" s="209">
        <v>2</v>
      </c>
      <c r="I20" s="225">
        <v>45565</v>
      </c>
      <c r="J20" s="220"/>
      <c r="K20" s="220"/>
      <c r="L20" s="209"/>
      <c r="M20" s="226">
        <v>45358</v>
      </c>
      <c r="N20" s="227">
        <v>1</v>
      </c>
      <c r="O20" s="228"/>
      <c r="P20" s="228"/>
      <c r="Q20" s="229"/>
      <c r="R20" s="228" t="s">
        <v>872</v>
      </c>
      <c r="S20" s="228">
        <v>1</v>
      </c>
      <c r="T20" s="228" t="s">
        <v>778</v>
      </c>
      <c r="U20" s="228" t="s">
        <v>328</v>
      </c>
      <c r="V20" s="405"/>
    </row>
    <row r="21" spans="1:22" ht="30.75" customHeight="1">
      <c r="A21" s="29">
        <v>45383</v>
      </c>
      <c r="B21" s="536"/>
      <c r="C21" s="142" t="s">
        <v>276</v>
      </c>
      <c r="D21" s="209" t="s">
        <v>272</v>
      </c>
      <c r="E21" s="220">
        <v>45400</v>
      </c>
      <c r="F21" s="219">
        <v>2024</v>
      </c>
      <c r="G21" s="209"/>
      <c r="H21" s="209"/>
      <c r="I21" s="225"/>
      <c r="J21" s="220"/>
      <c r="K21" s="220"/>
      <c r="L21" s="209"/>
      <c r="M21" s="226"/>
      <c r="N21" s="226"/>
      <c r="O21" s="228"/>
      <c r="P21" s="228"/>
      <c r="Q21" s="229"/>
      <c r="R21" s="229"/>
      <c r="S21" s="229"/>
      <c r="T21" s="228" t="s">
        <v>760</v>
      </c>
      <c r="U21" s="228" t="s">
        <v>458</v>
      </c>
      <c r="V21" s="405"/>
    </row>
    <row r="22" spans="1:22" ht="34.5" customHeight="1">
      <c r="A22" s="29">
        <v>45383</v>
      </c>
      <c r="B22" s="536"/>
      <c r="C22" s="535" t="s">
        <v>785</v>
      </c>
      <c r="D22" s="209" t="s">
        <v>486</v>
      </c>
      <c r="E22" s="220">
        <v>45392</v>
      </c>
      <c r="F22" s="219">
        <v>2024</v>
      </c>
      <c r="G22" s="209" t="s">
        <v>745</v>
      </c>
      <c r="H22" s="209">
        <v>1</v>
      </c>
      <c r="I22" s="225">
        <v>45394</v>
      </c>
      <c r="J22" s="220"/>
      <c r="K22" s="220"/>
      <c r="L22" s="209"/>
      <c r="M22" s="226"/>
      <c r="N22" s="226"/>
      <c r="O22" s="228"/>
      <c r="P22" s="228"/>
      <c r="Q22" s="229"/>
      <c r="R22" s="229"/>
      <c r="S22" s="229"/>
      <c r="T22" s="400" t="s">
        <v>762</v>
      </c>
      <c r="U22" s="228" t="s">
        <v>357</v>
      </c>
      <c r="V22" s="405" t="s">
        <v>601</v>
      </c>
    </row>
    <row r="23" spans="1:22" ht="60" customHeight="1">
      <c r="A23" s="29">
        <v>45413</v>
      </c>
      <c r="B23" s="536"/>
      <c r="C23" s="567"/>
      <c r="D23" s="209" t="s">
        <v>290</v>
      </c>
      <c r="E23" s="220" t="s">
        <v>585</v>
      </c>
      <c r="F23" s="219">
        <v>2024</v>
      </c>
      <c r="G23" s="209" t="s">
        <v>746</v>
      </c>
      <c r="H23" s="209">
        <v>2</v>
      </c>
      <c r="I23" s="220" t="s">
        <v>586</v>
      </c>
      <c r="J23" s="220"/>
      <c r="K23" s="220"/>
      <c r="L23" s="209"/>
      <c r="M23" s="226"/>
      <c r="N23" s="226"/>
      <c r="O23" s="228"/>
      <c r="P23" s="228"/>
      <c r="Q23" s="229"/>
      <c r="R23" s="229"/>
      <c r="S23" s="229"/>
      <c r="T23" s="228" t="s">
        <v>763</v>
      </c>
      <c r="U23" s="228" t="s">
        <v>357</v>
      </c>
      <c r="V23" s="405"/>
    </row>
    <row r="24" spans="1:22" ht="36" customHeight="1">
      <c r="A24" s="29">
        <v>45444</v>
      </c>
      <c r="B24" s="567"/>
      <c r="C24" s="142" t="s">
        <v>587</v>
      </c>
      <c r="D24" s="209" t="s">
        <v>486</v>
      </c>
      <c r="E24" s="220" t="s">
        <v>588</v>
      </c>
      <c r="F24" s="219">
        <v>2024</v>
      </c>
      <c r="G24" s="209"/>
      <c r="H24" s="209"/>
      <c r="I24" s="220"/>
      <c r="J24" s="220">
        <v>45495</v>
      </c>
      <c r="K24" s="381">
        <v>1</v>
      </c>
      <c r="L24" s="513" t="s">
        <v>448</v>
      </c>
      <c r="M24" s="226"/>
      <c r="N24" s="226"/>
      <c r="O24" s="228"/>
      <c r="P24" s="228"/>
      <c r="Q24" s="229"/>
      <c r="R24" s="229"/>
      <c r="S24" s="229"/>
      <c r="T24" s="228"/>
      <c r="U24" s="228" t="s">
        <v>411</v>
      </c>
      <c r="V24" s="405"/>
    </row>
    <row r="25" spans="1:22" ht="32.25" customHeight="1">
      <c r="A25" s="29">
        <v>45474</v>
      </c>
      <c r="B25" s="535" t="s">
        <v>36</v>
      </c>
      <c r="C25" s="467" t="s">
        <v>420</v>
      </c>
      <c r="D25" s="467" t="s">
        <v>290</v>
      </c>
      <c r="E25" s="216" t="s">
        <v>1067</v>
      </c>
      <c r="F25" s="213">
        <v>2024</v>
      </c>
      <c r="G25" s="467" t="s">
        <v>1070</v>
      </c>
      <c r="H25" s="142">
        <v>1</v>
      </c>
      <c r="I25" s="216">
        <v>45488</v>
      </c>
      <c r="J25" s="467" t="s">
        <v>1072</v>
      </c>
      <c r="K25" s="142">
        <v>1</v>
      </c>
      <c r="L25" s="216">
        <v>45519</v>
      </c>
      <c r="M25" s="516" t="s">
        <v>1181</v>
      </c>
      <c r="N25" s="142">
        <v>1</v>
      </c>
      <c r="O25" s="467" t="s">
        <v>1046</v>
      </c>
      <c r="P25" s="142"/>
      <c r="Q25" s="142"/>
      <c r="R25" s="467" t="s">
        <v>1073</v>
      </c>
      <c r="S25" s="467">
        <v>1</v>
      </c>
      <c r="T25" s="467" t="s">
        <v>1068</v>
      </c>
      <c r="U25" s="501" t="s">
        <v>340</v>
      </c>
      <c r="V25" s="403"/>
    </row>
    <row r="26" spans="1:22" ht="33" customHeight="1">
      <c r="A26" s="29">
        <v>45474</v>
      </c>
      <c r="B26" s="537"/>
      <c r="C26" s="467" t="s">
        <v>420</v>
      </c>
      <c r="D26" s="467" t="s">
        <v>290</v>
      </c>
      <c r="E26" s="216" t="s">
        <v>1067</v>
      </c>
      <c r="F26" s="213">
        <v>2024</v>
      </c>
      <c r="G26" s="467" t="s">
        <v>1069</v>
      </c>
      <c r="H26" s="467">
        <v>1</v>
      </c>
      <c r="I26" s="216">
        <v>45488</v>
      </c>
      <c r="J26" s="467" t="s">
        <v>1071</v>
      </c>
      <c r="K26" s="467">
        <v>1</v>
      </c>
      <c r="L26" s="216">
        <v>45519</v>
      </c>
      <c r="M26" s="516" t="s">
        <v>1182</v>
      </c>
      <c r="N26" s="467">
        <v>1</v>
      </c>
      <c r="O26" s="467" t="s">
        <v>1046</v>
      </c>
      <c r="P26" s="467"/>
      <c r="Q26" s="467"/>
      <c r="R26" s="467" t="s">
        <v>871</v>
      </c>
      <c r="S26" s="467">
        <v>1</v>
      </c>
      <c r="T26" s="467" t="s">
        <v>1068</v>
      </c>
      <c r="U26" s="467" t="s">
        <v>340</v>
      </c>
      <c r="V26" s="403"/>
    </row>
    <row r="27" spans="1:22" ht="66" customHeight="1">
      <c r="A27" s="29">
        <v>45413</v>
      </c>
      <c r="B27" s="568" t="s">
        <v>701</v>
      </c>
      <c r="C27" s="209" t="s">
        <v>785</v>
      </c>
      <c r="D27" s="209" t="s">
        <v>290</v>
      </c>
      <c r="E27" s="220" t="s">
        <v>566</v>
      </c>
      <c r="F27" s="219">
        <v>2024</v>
      </c>
      <c r="G27" s="209" t="s">
        <v>747</v>
      </c>
      <c r="H27" s="209">
        <v>2</v>
      </c>
      <c r="I27" s="220" t="s">
        <v>567</v>
      </c>
      <c r="J27" s="466" t="s">
        <v>1064</v>
      </c>
      <c r="K27" s="209">
        <v>1</v>
      </c>
      <c r="L27" s="209"/>
      <c r="M27" s="466" t="s">
        <v>1065</v>
      </c>
      <c r="N27" s="466">
        <v>2</v>
      </c>
      <c r="O27" s="231" t="s">
        <v>1107</v>
      </c>
      <c r="P27" s="231">
        <v>3500</v>
      </c>
      <c r="Q27" s="220">
        <v>45485</v>
      </c>
      <c r="R27" s="230"/>
      <c r="S27" s="230"/>
      <c r="T27" s="399" t="s">
        <v>764</v>
      </c>
      <c r="U27" s="399" t="s">
        <v>357</v>
      </c>
      <c r="V27" s="403"/>
    </row>
    <row r="28" spans="1:22" ht="63" customHeight="1">
      <c r="A28" s="29">
        <v>45413</v>
      </c>
      <c r="B28" s="569"/>
      <c r="C28" s="209" t="s">
        <v>276</v>
      </c>
      <c r="D28" s="209" t="s">
        <v>272</v>
      </c>
      <c r="E28" s="220" t="s">
        <v>568</v>
      </c>
      <c r="F28" s="219">
        <v>2024</v>
      </c>
      <c r="G28" s="209"/>
      <c r="H28" s="209"/>
      <c r="I28" s="220"/>
      <c r="J28" s="209"/>
      <c r="K28" s="209"/>
      <c r="L28" s="209"/>
      <c r="M28" s="209"/>
      <c r="N28" s="209"/>
      <c r="O28" s="231"/>
      <c r="P28" s="231"/>
      <c r="Q28" s="220"/>
      <c r="R28" s="230"/>
      <c r="S28" s="230"/>
      <c r="T28" s="399" t="s">
        <v>765</v>
      </c>
      <c r="U28" s="526" t="s">
        <v>458</v>
      </c>
      <c r="V28" s="403"/>
    </row>
    <row r="29" spans="1:22" ht="30.75" customHeight="1">
      <c r="A29" s="29">
        <v>45444</v>
      </c>
      <c r="B29" s="569"/>
      <c r="C29" s="209" t="s">
        <v>569</v>
      </c>
      <c r="D29" s="209" t="s">
        <v>486</v>
      </c>
      <c r="E29" s="232">
        <v>2024</v>
      </c>
      <c r="F29" s="219" t="s">
        <v>570</v>
      </c>
      <c r="G29" s="209"/>
      <c r="H29" s="209"/>
      <c r="I29" s="220"/>
      <c r="J29" s="209"/>
      <c r="K29" s="209"/>
      <c r="L29" s="209"/>
      <c r="M29" s="209"/>
      <c r="N29" s="209"/>
      <c r="O29" s="231"/>
      <c r="P29" s="231"/>
      <c r="Q29" s="220"/>
      <c r="R29" s="230"/>
      <c r="S29" s="230"/>
      <c r="T29" s="399"/>
      <c r="U29" s="399" t="s">
        <v>599</v>
      </c>
      <c r="V29" s="403"/>
    </row>
    <row r="30" spans="1:22" ht="30.75" customHeight="1">
      <c r="A30" s="29">
        <v>45505</v>
      </c>
      <c r="B30" s="537"/>
      <c r="C30" s="466" t="s">
        <v>420</v>
      </c>
      <c r="D30" s="466" t="s">
        <v>290</v>
      </c>
      <c r="E30" s="232" t="s">
        <v>1062</v>
      </c>
      <c r="F30" s="219">
        <v>2024</v>
      </c>
      <c r="G30" s="466" t="s">
        <v>1063</v>
      </c>
      <c r="H30" s="466">
        <v>1</v>
      </c>
      <c r="I30" s="216">
        <v>45873</v>
      </c>
      <c r="J30" s="466"/>
      <c r="K30" s="466"/>
      <c r="L30" s="466"/>
      <c r="M30" s="515" t="s">
        <v>1180</v>
      </c>
      <c r="N30" s="466">
        <v>1</v>
      </c>
      <c r="O30" s="232">
        <v>20000</v>
      </c>
      <c r="P30" s="232">
        <v>20000</v>
      </c>
      <c r="Q30" s="220">
        <v>45533</v>
      </c>
      <c r="R30" s="230"/>
      <c r="S30" s="230"/>
      <c r="T30" s="216" t="s">
        <v>1066</v>
      </c>
      <c r="U30" s="467" t="s">
        <v>340</v>
      </c>
      <c r="V30" s="403"/>
    </row>
    <row r="31" spans="1:22" ht="96" customHeight="1">
      <c r="A31" s="29">
        <v>45383</v>
      </c>
      <c r="B31" s="184" t="s">
        <v>37</v>
      </c>
      <c r="C31" s="467" t="s">
        <v>785</v>
      </c>
      <c r="D31" s="142" t="s">
        <v>290</v>
      </c>
      <c r="E31" s="142" t="s">
        <v>651</v>
      </c>
      <c r="F31" s="213">
        <v>2024</v>
      </c>
      <c r="G31" s="142" t="s">
        <v>748</v>
      </c>
      <c r="H31" s="142">
        <v>3</v>
      </c>
      <c r="I31" s="216" t="s">
        <v>654</v>
      </c>
      <c r="J31" s="142"/>
      <c r="K31" s="142"/>
      <c r="L31" s="142"/>
      <c r="M31" s="142" t="s">
        <v>773</v>
      </c>
      <c r="N31" s="142">
        <v>3</v>
      </c>
      <c r="O31" s="471" t="s">
        <v>761</v>
      </c>
      <c r="P31" s="142">
        <v>6000</v>
      </c>
      <c r="Q31" s="142" t="s">
        <v>657</v>
      </c>
      <c r="R31" s="142" t="s">
        <v>871</v>
      </c>
      <c r="S31" s="467">
        <v>1</v>
      </c>
      <c r="T31" s="216" t="s">
        <v>766</v>
      </c>
      <c r="U31" s="467" t="s">
        <v>357</v>
      </c>
      <c r="V31" s="403"/>
    </row>
    <row r="32" spans="1:22" ht="34.5" customHeight="1">
      <c r="A32" s="126">
        <v>45292</v>
      </c>
      <c r="B32" s="535" t="s">
        <v>38</v>
      </c>
      <c r="C32" s="460" t="s">
        <v>420</v>
      </c>
      <c r="D32" s="460" t="s">
        <v>290</v>
      </c>
      <c r="E32" s="460" t="s">
        <v>327</v>
      </c>
      <c r="F32" s="469">
        <v>2024</v>
      </c>
      <c r="G32" s="460"/>
      <c r="H32" s="460"/>
      <c r="I32" s="273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273" t="s">
        <v>767</v>
      </c>
      <c r="U32" s="460" t="s">
        <v>458</v>
      </c>
      <c r="V32" s="468"/>
    </row>
    <row r="33" spans="1:22" ht="30.75" customHeight="1">
      <c r="A33" s="126">
        <v>45474</v>
      </c>
      <c r="B33" s="561"/>
      <c r="C33" s="460" t="s">
        <v>438</v>
      </c>
      <c r="D33" s="460" t="s">
        <v>290</v>
      </c>
      <c r="E33" s="460" t="s">
        <v>1093</v>
      </c>
      <c r="F33" s="469" t="s">
        <v>284</v>
      </c>
      <c r="G33" s="460"/>
      <c r="H33" s="460"/>
      <c r="I33" s="273"/>
      <c r="J33" s="460"/>
      <c r="K33" s="460"/>
      <c r="L33" s="460"/>
      <c r="M33" s="460"/>
      <c r="N33" s="460"/>
      <c r="O33" s="460"/>
      <c r="P33" s="460"/>
      <c r="Q33" s="460"/>
      <c r="R33" s="460"/>
      <c r="S33" s="460"/>
      <c r="T33" s="273" t="s">
        <v>1089</v>
      </c>
      <c r="U33" s="460" t="s">
        <v>822</v>
      </c>
      <c r="V33" s="468"/>
    </row>
    <row r="34" spans="1:22" ht="34.5" customHeight="1" thickBot="1">
      <c r="A34" s="121">
        <v>45536</v>
      </c>
      <c r="B34" s="570"/>
      <c r="C34" s="233" t="s">
        <v>785</v>
      </c>
      <c r="D34" s="233" t="s">
        <v>324</v>
      </c>
      <c r="E34" s="234" t="s">
        <v>1097</v>
      </c>
      <c r="F34" s="235">
        <v>2024</v>
      </c>
      <c r="G34" s="233" t="s">
        <v>1098</v>
      </c>
      <c r="H34" s="233">
        <v>1</v>
      </c>
      <c r="I34" s="248">
        <v>45651</v>
      </c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48">
        <v>45562</v>
      </c>
      <c r="U34" s="236" t="s">
        <v>357</v>
      </c>
      <c r="V34" s="406"/>
    </row>
    <row r="35" spans="1:22" ht="18.75" customHeight="1" thickBot="1">
      <c r="A35" s="563" t="s">
        <v>120</v>
      </c>
      <c r="B35" s="564"/>
      <c r="C35" s="56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6"/>
    </row>
    <row r="36" spans="1:22" ht="33" customHeight="1">
      <c r="A36" s="104">
        <v>45324</v>
      </c>
      <c r="B36" s="560" t="s">
        <v>103</v>
      </c>
      <c r="C36" s="474" t="s">
        <v>420</v>
      </c>
      <c r="D36" s="465" t="s">
        <v>324</v>
      </c>
      <c r="E36" s="237">
        <v>45335</v>
      </c>
      <c r="F36" s="238">
        <v>2024</v>
      </c>
      <c r="G36" s="185" t="s">
        <v>749</v>
      </c>
      <c r="H36" s="185">
        <v>1</v>
      </c>
      <c r="I36" s="239">
        <v>45607</v>
      </c>
      <c r="J36" s="240"/>
      <c r="K36" s="240"/>
      <c r="L36" s="220"/>
      <c r="M36" s="220"/>
      <c r="N36" s="220"/>
      <c r="O36" s="209"/>
      <c r="P36" s="209"/>
      <c r="Q36" s="209"/>
      <c r="R36" s="209"/>
      <c r="S36" s="463"/>
      <c r="T36" s="396" t="s">
        <v>768</v>
      </c>
      <c r="U36" s="474" t="s">
        <v>340</v>
      </c>
      <c r="V36" s="407"/>
    </row>
    <row r="37" spans="1:22" ht="63.75" customHeight="1">
      <c r="A37" s="104">
        <v>45352</v>
      </c>
      <c r="B37" s="561"/>
      <c r="C37" s="185" t="s">
        <v>785</v>
      </c>
      <c r="D37" s="185" t="s">
        <v>324</v>
      </c>
      <c r="E37" s="220" t="s">
        <v>517</v>
      </c>
      <c r="F37" s="219">
        <v>2024</v>
      </c>
      <c r="G37" s="209" t="s">
        <v>750</v>
      </c>
      <c r="H37" s="209">
        <v>2</v>
      </c>
      <c r="I37" s="220" t="s">
        <v>518</v>
      </c>
      <c r="J37" s="209"/>
      <c r="K37" s="209"/>
      <c r="L37" s="220"/>
      <c r="M37" s="241"/>
      <c r="N37" s="241"/>
      <c r="O37" s="241"/>
      <c r="P37" s="241"/>
      <c r="Q37" s="241"/>
      <c r="R37" s="242"/>
      <c r="S37" s="242"/>
      <c r="T37" s="220" t="s">
        <v>769</v>
      </c>
      <c r="U37" s="498" t="s">
        <v>357</v>
      </c>
      <c r="V37" s="407"/>
    </row>
    <row r="38" spans="1:22" ht="54.75" customHeight="1">
      <c r="A38" s="30">
        <v>45444</v>
      </c>
      <c r="B38" s="536"/>
      <c r="C38" s="467" t="s">
        <v>276</v>
      </c>
      <c r="D38" s="467" t="s">
        <v>272</v>
      </c>
      <c r="E38" s="243"/>
      <c r="F38" s="244" t="s">
        <v>553</v>
      </c>
      <c r="G38" s="245"/>
      <c r="H38" s="245"/>
      <c r="I38" s="243"/>
      <c r="J38" s="245"/>
      <c r="K38" s="245"/>
      <c r="L38" s="243"/>
      <c r="M38" s="246"/>
      <c r="N38" s="246"/>
      <c r="O38" s="246"/>
      <c r="P38" s="246"/>
      <c r="Q38" s="246"/>
      <c r="R38" s="247"/>
      <c r="S38" s="247"/>
      <c r="T38" s="411"/>
      <c r="U38" s="467" t="s">
        <v>599</v>
      </c>
      <c r="V38" s="403" t="s">
        <v>755</v>
      </c>
    </row>
    <row r="39" spans="1:22" ht="32.25" customHeight="1">
      <c r="A39" s="30">
        <v>45536</v>
      </c>
      <c r="B39" s="562"/>
      <c r="C39" s="475" t="s">
        <v>438</v>
      </c>
      <c r="D39" s="475" t="s">
        <v>290</v>
      </c>
      <c r="E39" s="243" t="s">
        <v>1096</v>
      </c>
      <c r="F39" s="244" t="s">
        <v>284</v>
      </c>
      <c r="G39" s="461"/>
      <c r="H39" s="461"/>
      <c r="I39" s="243"/>
      <c r="J39" s="461"/>
      <c r="K39" s="461"/>
      <c r="L39" s="243"/>
      <c r="M39" s="246"/>
      <c r="N39" s="246"/>
      <c r="O39" s="246"/>
      <c r="P39" s="246"/>
      <c r="Q39" s="246"/>
      <c r="R39" s="247"/>
      <c r="S39" s="247"/>
      <c r="T39" s="411" t="s">
        <v>1092</v>
      </c>
      <c r="U39" s="475" t="s">
        <v>822</v>
      </c>
      <c r="V39" s="403"/>
    </row>
    <row r="40" spans="1:22" ht="42" customHeight="1">
      <c r="A40" s="208">
        <v>45536</v>
      </c>
      <c r="B40" s="537"/>
      <c r="C40" s="473" t="s">
        <v>420</v>
      </c>
      <c r="D40" s="497" t="s">
        <v>625</v>
      </c>
      <c r="E40" s="243">
        <v>45565</v>
      </c>
      <c r="F40" s="244">
        <v>2024</v>
      </c>
      <c r="G40" s="472"/>
      <c r="H40" s="472"/>
      <c r="I40" s="243"/>
      <c r="J40" s="472"/>
      <c r="K40" s="472"/>
      <c r="L40" s="243"/>
      <c r="M40" s="246"/>
      <c r="N40" s="246"/>
      <c r="O40" s="246"/>
      <c r="P40" s="246"/>
      <c r="Q40" s="246"/>
      <c r="R40" s="247"/>
      <c r="S40" s="247"/>
      <c r="T40" s="411" t="s">
        <v>1110</v>
      </c>
      <c r="U40" s="473"/>
      <c r="V40" s="408" t="s">
        <v>1111</v>
      </c>
    </row>
    <row r="41" spans="1:22" ht="60.75" customHeight="1" thickBot="1">
      <c r="A41" s="145">
        <v>45536</v>
      </c>
      <c r="B41" s="236" t="s">
        <v>104</v>
      </c>
      <c r="C41" s="236" t="s">
        <v>1158</v>
      </c>
      <c r="D41" s="236" t="s">
        <v>486</v>
      </c>
      <c r="E41" s="248">
        <v>45555</v>
      </c>
      <c r="F41" s="249">
        <v>2024</v>
      </c>
      <c r="G41" s="236"/>
      <c r="H41" s="236"/>
      <c r="I41" s="236"/>
      <c r="J41" s="248">
        <v>45562</v>
      </c>
      <c r="K41" s="236">
        <v>1</v>
      </c>
      <c r="L41" s="248">
        <v>45582</v>
      </c>
      <c r="M41" s="236"/>
      <c r="N41" s="236"/>
      <c r="O41" s="236"/>
      <c r="P41" s="236"/>
      <c r="Q41" s="236"/>
      <c r="R41" s="236"/>
      <c r="S41" s="236"/>
      <c r="T41" s="410"/>
      <c r="U41" s="236" t="s">
        <v>1159</v>
      </c>
      <c r="V41" s="409"/>
    </row>
    <row r="42" spans="1:22" ht="27" customHeight="1">
      <c r="A42" s="194"/>
      <c r="B42" s="96"/>
      <c r="C42" s="96"/>
      <c r="D42" s="96"/>
      <c r="E42" s="112"/>
      <c r="F42" s="195"/>
      <c r="G42" s="96"/>
      <c r="H42" s="96"/>
      <c r="I42" s="96"/>
      <c r="J42" s="96"/>
      <c r="K42" s="96"/>
      <c r="L42" s="112"/>
      <c r="M42" s="96"/>
      <c r="N42" s="96"/>
      <c r="O42" s="96"/>
      <c r="P42" s="96"/>
      <c r="Q42" s="96"/>
      <c r="R42" s="96"/>
      <c r="S42" s="96"/>
      <c r="T42" s="96"/>
      <c r="U42" s="122"/>
      <c r="V42" s="205"/>
    </row>
    <row r="43" spans="1:22" ht="33" hidden="1" customHeight="1">
      <c r="A43" s="194"/>
      <c r="B43" s="196" t="s">
        <v>678</v>
      </c>
      <c r="C43" s="96"/>
      <c r="D43" s="96"/>
      <c r="E43" s="96"/>
      <c r="F43" s="195"/>
      <c r="G43" s="96"/>
      <c r="H43" s="96">
        <f>SUM(H7:H34)</f>
        <v>18</v>
      </c>
      <c r="I43" s="96"/>
      <c r="J43" s="96"/>
      <c r="K43" s="197">
        <f>SUM(K7:K34)</f>
        <v>8</v>
      </c>
      <c r="L43" s="96"/>
      <c r="M43" s="96"/>
      <c r="N43" s="96">
        <f>SUM(N7:N34)</f>
        <v>14</v>
      </c>
      <c r="O43" s="96"/>
      <c r="P43" s="96">
        <f>SUM(P7:P34)</f>
        <v>34500</v>
      </c>
      <c r="Q43" s="96"/>
      <c r="R43" s="96"/>
      <c r="S43" s="96">
        <f>SUM(S7:S34)</f>
        <v>7</v>
      </c>
      <c r="T43" s="97"/>
      <c r="U43" s="122"/>
      <c r="V43" s="97"/>
    </row>
    <row r="44" spans="1:22" ht="36" hidden="1" customHeight="1">
      <c r="A44" s="10"/>
      <c r="B44" s="198" t="s">
        <v>679</v>
      </c>
      <c r="C44" s="10"/>
      <c r="D44" s="10"/>
      <c r="E44" s="10"/>
      <c r="F44" s="199"/>
      <c r="G44" s="10"/>
      <c r="H44" s="198">
        <f>SUM(H36:H41)</f>
        <v>3</v>
      </c>
      <c r="I44" s="10"/>
      <c r="J44" s="10"/>
      <c r="K44" s="200">
        <f>SUM(K36:K41)</f>
        <v>1</v>
      </c>
      <c r="L44" s="10"/>
      <c r="M44" s="10"/>
      <c r="N44" s="200">
        <f>SUM(N36:N41)</f>
        <v>0</v>
      </c>
      <c r="O44" s="10"/>
      <c r="P44" s="198">
        <f>SUM(P36:P41)</f>
        <v>0</v>
      </c>
      <c r="Q44" s="10"/>
      <c r="R44" s="10"/>
      <c r="S44" s="10"/>
      <c r="T44" s="201"/>
      <c r="U44" s="207"/>
      <c r="V44" s="206"/>
    </row>
    <row r="45" spans="1:22" ht="30" hidden="1" customHeight="1">
      <c r="A45" s="10"/>
      <c r="B45" s="202" t="s">
        <v>680</v>
      </c>
      <c r="C45" s="10"/>
      <c r="D45" s="10"/>
      <c r="E45" s="10"/>
      <c r="F45" s="199"/>
      <c r="G45" s="10"/>
      <c r="H45" s="198">
        <f>H43+H44</f>
        <v>21</v>
      </c>
      <c r="I45" s="10"/>
      <c r="J45" s="10"/>
      <c r="K45" s="200">
        <f>K43+K44</f>
        <v>9</v>
      </c>
      <c r="L45" s="10"/>
      <c r="M45" s="10"/>
      <c r="N45" s="200">
        <f>N43+N44</f>
        <v>14</v>
      </c>
      <c r="O45" s="10"/>
      <c r="P45" s="198">
        <f>P43+P44</f>
        <v>34500</v>
      </c>
      <c r="Q45" s="10"/>
      <c r="R45" s="10"/>
      <c r="S45" s="10"/>
      <c r="T45" s="201"/>
      <c r="U45" s="207"/>
      <c r="V45" s="206"/>
    </row>
  </sheetData>
  <mergeCells count="25">
    <mergeCell ref="B36:B40"/>
    <mergeCell ref="A35:V35"/>
    <mergeCell ref="B13:B14"/>
    <mergeCell ref="B20:B24"/>
    <mergeCell ref="C22:C23"/>
    <mergeCell ref="B27:B30"/>
    <mergeCell ref="B25:B26"/>
    <mergeCell ref="B32:B34"/>
    <mergeCell ref="B15:B18"/>
    <mergeCell ref="B9:B12"/>
    <mergeCell ref="A2:U2"/>
    <mergeCell ref="A6:V6"/>
    <mergeCell ref="A3:A5"/>
    <mergeCell ref="B3:B5"/>
    <mergeCell ref="C3:C5"/>
    <mergeCell ref="D3:D5"/>
    <mergeCell ref="E3:E5"/>
    <mergeCell ref="F3:F5"/>
    <mergeCell ref="G3:V3"/>
    <mergeCell ref="G4:I4"/>
    <mergeCell ref="V4:V5"/>
    <mergeCell ref="J4:L4"/>
    <mergeCell ref="U4:U5"/>
    <mergeCell ref="M4:R4"/>
    <mergeCell ref="B7:B8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9"/>
  <sheetViews>
    <sheetView view="pageBreakPreview" topLeftCell="A2" zoomScaleNormal="80" zoomScaleSheetLayoutView="10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T35" sqref="T35"/>
    </sheetView>
  </sheetViews>
  <sheetFormatPr defaultRowHeight="12"/>
  <cols>
    <col min="1" max="1" width="7.5703125" style="1" customWidth="1"/>
    <col min="2" max="2" width="24.42578125" style="1" customWidth="1"/>
    <col min="3" max="3" width="23.85546875" style="1" customWidth="1"/>
    <col min="4" max="4" width="18.42578125" style="1" customWidth="1"/>
    <col min="5" max="5" width="13.85546875" style="1" customWidth="1"/>
    <col min="6" max="6" width="10" style="166" customWidth="1"/>
    <col min="7" max="7" width="11" style="1" customWidth="1"/>
    <col min="8" max="8" width="11" style="163" hidden="1" customWidth="1"/>
    <col min="9" max="9" width="12.5703125" style="1" customWidth="1"/>
    <col min="10" max="10" width="10.7109375" style="1" customWidth="1"/>
    <col min="11" max="11" width="10.7109375" style="163" hidden="1" customWidth="1"/>
    <col min="12" max="12" width="12.28515625" style="1" customWidth="1"/>
    <col min="13" max="13" width="13.42578125" style="1" customWidth="1"/>
    <col min="14" max="14" width="13.28515625" style="163" hidden="1" customWidth="1"/>
    <col min="15" max="15" width="7.28515625" style="1" customWidth="1"/>
    <col min="16" max="16" width="9" style="1" hidden="1" customWidth="1"/>
    <col min="17" max="17" width="11" style="1" customWidth="1"/>
    <col min="18" max="19" width="11.85546875" style="1" customWidth="1"/>
    <col min="20" max="20" width="32.28515625" style="1" customWidth="1"/>
    <col min="21" max="21" width="30.7109375" style="3" customWidth="1"/>
    <col min="22" max="22" width="16.7109375" style="10" customWidth="1"/>
    <col min="23" max="16384" width="9.140625" style="1"/>
  </cols>
  <sheetData>
    <row r="1" spans="1:25" ht="21" customHeight="1">
      <c r="A1" s="10"/>
      <c r="B1" s="10"/>
      <c r="C1" s="10"/>
      <c r="D1" s="10"/>
      <c r="E1" s="10"/>
      <c r="F1" s="279"/>
      <c r="G1" s="10"/>
      <c r="H1" s="161"/>
      <c r="I1" s="10"/>
      <c r="J1" s="10"/>
      <c r="K1" s="161"/>
      <c r="L1" s="10"/>
      <c r="M1" s="10"/>
      <c r="N1" s="161"/>
      <c r="O1" s="10"/>
      <c r="P1" s="10"/>
      <c r="Q1" s="10"/>
      <c r="R1" s="10"/>
      <c r="S1" s="10"/>
      <c r="T1" s="10"/>
      <c r="U1" s="34" t="s">
        <v>14</v>
      </c>
    </row>
    <row r="2" spans="1:25" ht="21" thickBot="1">
      <c r="A2" s="538" t="s">
        <v>256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</row>
    <row r="3" spans="1:25" ht="12.75" customHeight="1">
      <c r="A3" s="543" t="s">
        <v>64</v>
      </c>
      <c r="B3" s="546" t="s">
        <v>63</v>
      </c>
      <c r="C3" s="546" t="s">
        <v>65</v>
      </c>
      <c r="D3" s="546" t="s">
        <v>10</v>
      </c>
      <c r="E3" s="546" t="s">
        <v>66</v>
      </c>
      <c r="F3" s="575" t="s">
        <v>67</v>
      </c>
      <c r="G3" s="546" t="s">
        <v>73</v>
      </c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52"/>
    </row>
    <row r="4" spans="1:25" ht="25.5" customHeight="1">
      <c r="A4" s="544"/>
      <c r="B4" s="547"/>
      <c r="C4" s="547"/>
      <c r="D4" s="547"/>
      <c r="E4" s="547"/>
      <c r="F4" s="576"/>
      <c r="G4" s="553" t="s">
        <v>68</v>
      </c>
      <c r="H4" s="553"/>
      <c r="I4" s="553"/>
      <c r="J4" s="553" t="s">
        <v>71</v>
      </c>
      <c r="K4" s="553"/>
      <c r="L4" s="553"/>
      <c r="M4" s="557" t="s">
        <v>786</v>
      </c>
      <c r="N4" s="558"/>
      <c r="O4" s="558"/>
      <c r="P4" s="558"/>
      <c r="Q4" s="558"/>
      <c r="R4" s="559"/>
      <c r="S4" s="182" t="s">
        <v>752</v>
      </c>
      <c r="T4" s="553" t="s">
        <v>788</v>
      </c>
      <c r="U4" s="554" t="s">
        <v>72</v>
      </c>
    </row>
    <row r="5" spans="1:25" ht="66.75" customHeight="1" thickBot="1">
      <c r="A5" s="545"/>
      <c r="B5" s="548"/>
      <c r="C5" s="548"/>
      <c r="D5" s="548"/>
      <c r="E5" s="548"/>
      <c r="F5" s="577"/>
      <c r="G5" s="188" t="s">
        <v>69</v>
      </c>
      <c r="H5" s="162"/>
      <c r="I5" s="187" t="s">
        <v>70</v>
      </c>
      <c r="J5" s="188" t="s">
        <v>69</v>
      </c>
      <c r="K5" s="162"/>
      <c r="L5" s="187" t="s">
        <v>70</v>
      </c>
      <c r="M5" s="187" t="s">
        <v>779</v>
      </c>
      <c r="N5" s="164"/>
      <c r="O5" s="187" t="s">
        <v>780</v>
      </c>
      <c r="P5" s="187"/>
      <c r="Q5" s="187" t="s">
        <v>781</v>
      </c>
      <c r="R5" s="187" t="s">
        <v>751</v>
      </c>
      <c r="S5" s="187" t="s">
        <v>69</v>
      </c>
      <c r="T5" s="556"/>
      <c r="U5" s="555"/>
      <c r="V5" s="12"/>
      <c r="W5" s="2"/>
      <c r="X5" s="2"/>
      <c r="Y5" s="2"/>
    </row>
    <row r="6" spans="1:25" ht="20.25" customHeight="1" thickBot="1">
      <c r="A6" s="571" t="s">
        <v>31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3"/>
      <c r="V6" s="12"/>
      <c r="W6" s="2"/>
      <c r="X6" s="2"/>
      <c r="Y6" s="2"/>
    </row>
    <row r="7" spans="1:25" ht="33.75" customHeight="1">
      <c r="A7" s="104">
        <v>45323</v>
      </c>
      <c r="B7" s="560" t="s">
        <v>105</v>
      </c>
      <c r="C7" s="257" t="s">
        <v>336</v>
      </c>
      <c r="D7" s="257" t="s">
        <v>290</v>
      </c>
      <c r="E7" s="256" t="s">
        <v>424</v>
      </c>
      <c r="F7" s="280">
        <v>2023</v>
      </c>
      <c r="G7" s="185"/>
      <c r="H7" s="255"/>
      <c r="I7" s="185"/>
      <c r="J7" s="185"/>
      <c r="K7" s="255"/>
      <c r="L7" s="185"/>
      <c r="M7" s="185"/>
      <c r="N7" s="255"/>
      <c r="O7" s="185"/>
      <c r="P7" s="185"/>
      <c r="Q7" s="185"/>
      <c r="R7" s="257"/>
      <c r="S7" s="256" t="s">
        <v>802</v>
      </c>
      <c r="T7" s="395" t="s">
        <v>757</v>
      </c>
      <c r="U7" s="412"/>
      <c r="V7" s="12"/>
      <c r="W7" s="2"/>
      <c r="X7" s="2"/>
      <c r="Y7" s="2"/>
    </row>
    <row r="8" spans="1:25" ht="45" customHeight="1">
      <c r="A8" s="104">
        <v>45352</v>
      </c>
      <c r="B8" s="561"/>
      <c r="C8" s="257" t="s">
        <v>336</v>
      </c>
      <c r="D8" s="257" t="s">
        <v>290</v>
      </c>
      <c r="E8" s="256" t="s">
        <v>583</v>
      </c>
      <c r="F8" s="280">
        <v>2024</v>
      </c>
      <c r="G8" s="185"/>
      <c r="H8" s="255"/>
      <c r="I8" s="185"/>
      <c r="J8" s="185"/>
      <c r="K8" s="255"/>
      <c r="L8" s="185"/>
      <c r="M8" s="185"/>
      <c r="N8" s="255"/>
      <c r="O8" s="185"/>
      <c r="P8" s="185"/>
      <c r="Q8" s="185"/>
      <c r="R8" s="257"/>
      <c r="S8" s="256"/>
      <c r="T8" s="395" t="s">
        <v>790</v>
      </c>
      <c r="U8" s="412" t="s">
        <v>702</v>
      </c>
      <c r="V8" s="12"/>
      <c r="W8" s="2"/>
      <c r="X8" s="2"/>
      <c r="Y8" s="2"/>
    </row>
    <row r="9" spans="1:25" ht="49.5" customHeight="1">
      <c r="A9" s="104">
        <v>45383</v>
      </c>
      <c r="B9" s="561"/>
      <c r="C9" s="257" t="s">
        <v>782</v>
      </c>
      <c r="D9" s="257" t="s">
        <v>754</v>
      </c>
      <c r="E9" s="256" t="s">
        <v>580</v>
      </c>
      <c r="F9" s="280">
        <v>2024</v>
      </c>
      <c r="G9" s="185"/>
      <c r="H9" s="255"/>
      <c r="I9" s="185"/>
      <c r="J9" s="239" t="s">
        <v>581</v>
      </c>
      <c r="K9" s="255">
        <v>1</v>
      </c>
      <c r="L9" s="185"/>
      <c r="M9" s="185"/>
      <c r="N9" s="255"/>
      <c r="O9" s="185"/>
      <c r="P9" s="185"/>
      <c r="Q9" s="185"/>
      <c r="R9" s="257"/>
      <c r="S9" s="256"/>
      <c r="T9" s="395" t="s">
        <v>357</v>
      </c>
      <c r="U9" s="412"/>
      <c r="V9" s="12"/>
      <c r="W9" s="2"/>
      <c r="X9" s="2"/>
      <c r="Y9" s="2"/>
    </row>
    <row r="10" spans="1:25" ht="36" customHeight="1">
      <c r="A10" s="104">
        <v>45383</v>
      </c>
      <c r="B10" s="561"/>
      <c r="C10" s="257" t="s">
        <v>336</v>
      </c>
      <c r="D10" s="257" t="s">
        <v>486</v>
      </c>
      <c r="E10" s="256">
        <v>45394</v>
      </c>
      <c r="F10" s="280">
        <v>2024</v>
      </c>
      <c r="G10" s="185"/>
      <c r="H10" s="255"/>
      <c r="I10" s="185"/>
      <c r="J10" s="239"/>
      <c r="K10" s="255"/>
      <c r="L10" s="185"/>
      <c r="M10" s="185"/>
      <c r="N10" s="255"/>
      <c r="O10" s="185"/>
      <c r="P10" s="185"/>
      <c r="Q10" s="185"/>
      <c r="R10" s="257"/>
      <c r="S10" s="256" t="s">
        <v>796</v>
      </c>
      <c r="T10" s="395" t="s">
        <v>810</v>
      </c>
      <c r="U10" s="412" t="s">
        <v>582</v>
      </c>
      <c r="V10" s="12"/>
      <c r="W10" s="2"/>
      <c r="X10" s="2"/>
      <c r="Y10" s="2"/>
    </row>
    <row r="11" spans="1:25" ht="63" customHeight="1">
      <c r="A11" s="104">
        <v>45413</v>
      </c>
      <c r="B11" s="567"/>
      <c r="C11" s="257" t="s">
        <v>785</v>
      </c>
      <c r="D11" s="257" t="s">
        <v>290</v>
      </c>
      <c r="E11" s="256" t="s">
        <v>578</v>
      </c>
      <c r="F11" s="280">
        <v>2024</v>
      </c>
      <c r="G11" s="185" t="s">
        <v>791</v>
      </c>
      <c r="H11" s="255">
        <v>2</v>
      </c>
      <c r="I11" s="185" t="s">
        <v>579</v>
      </c>
      <c r="J11" s="185" t="s">
        <v>633</v>
      </c>
      <c r="K11" s="255">
        <v>1</v>
      </c>
      <c r="L11" s="185"/>
      <c r="M11" s="185" t="s">
        <v>792</v>
      </c>
      <c r="N11" s="255">
        <v>1</v>
      </c>
      <c r="O11" s="185">
        <v>5000</v>
      </c>
      <c r="P11" s="185">
        <v>5000</v>
      </c>
      <c r="Q11" s="239">
        <v>45481</v>
      </c>
      <c r="R11" s="257"/>
      <c r="S11" s="256" t="s">
        <v>797</v>
      </c>
      <c r="T11" s="493" t="s">
        <v>357</v>
      </c>
      <c r="U11" s="412"/>
      <c r="V11" s="12"/>
      <c r="W11" s="2"/>
      <c r="X11" s="2"/>
      <c r="Y11" s="2"/>
    </row>
    <row r="12" spans="1:25" ht="30.75" customHeight="1">
      <c r="A12" s="104">
        <v>45323</v>
      </c>
      <c r="B12" s="535" t="s">
        <v>93</v>
      </c>
      <c r="C12" s="257" t="s">
        <v>420</v>
      </c>
      <c r="D12" s="257" t="s">
        <v>324</v>
      </c>
      <c r="E12" s="256">
        <v>45328</v>
      </c>
      <c r="F12" s="280">
        <v>2024</v>
      </c>
      <c r="G12" s="185"/>
      <c r="H12" s="255"/>
      <c r="I12" s="185"/>
      <c r="J12" s="185"/>
      <c r="K12" s="255"/>
      <c r="L12" s="185"/>
      <c r="M12" s="185"/>
      <c r="N12" s="255"/>
      <c r="O12" s="185"/>
      <c r="P12" s="185"/>
      <c r="Q12" s="185"/>
      <c r="R12" s="257"/>
      <c r="S12" s="256"/>
      <c r="T12" s="395"/>
      <c r="U12" s="412" t="s">
        <v>704</v>
      </c>
      <c r="V12" s="12"/>
      <c r="W12" s="2"/>
      <c r="X12" s="2"/>
      <c r="Y12" s="2"/>
    </row>
    <row r="13" spans="1:25" ht="34.5" customHeight="1">
      <c r="A13" s="30">
        <v>45323</v>
      </c>
      <c r="B13" s="536"/>
      <c r="C13" s="258" t="s">
        <v>785</v>
      </c>
      <c r="D13" s="257" t="s">
        <v>324</v>
      </c>
      <c r="E13" s="220">
        <v>45341</v>
      </c>
      <c r="F13" s="232">
        <v>2024</v>
      </c>
      <c r="G13" s="241"/>
      <c r="H13" s="259"/>
      <c r="I13" s="241"/>
      <c r="J13" s="209"/>
      <c r="K13" s="231"/>
      <c r="L13" s="220"/>
      <c r="M13" s="241"/>
      <c r="N13" s="259"/>
      <c r="O13" s="241"/>
      <c r="P13" s="241"/>
      <c r="Q13" s="241"/>
      <c r="R13" s="241"/>
      <c r="S13" s="209"/>
      <c r="T13" s="209"/>
      <c r="U13" s="412" t="s">
        <v>704</v>
      </c>
      <c r="V13" s="12"/>
      <c r="W13" s="2"/>
      <c r="X13" s="2"/>
      <c r="Y13" s="2"/>
    </row>
    <row r="14" spans="1:25" ht="45" customHeight="1">
      <c r="A14" s="30">
        <v>45383</v>
      </c>
      <c r="B14" s="536"/>
      <c r="C14" s="260" t="s">
        <v>772</v>
      </c>
      <c r="D14" s="257" t="s">
        <v>625</v>
      </c>
      <c r="E14" s="220">
        <v>45391</v>
      </c>
      <c r="F14" s="232">
        <v>2024</v>
      </c>
      <c r="G14" s="241"/>
      <c r="H14" s="259"/>
      <c r="I14" s="241"/>
      <c r="J14" s="209"/>
      <c r="K14" s="231"/>
      <c r="L14" s="220"/>
      <c r="M14" s="241"/>
      <c r="N14" s="259"/>
      <c r="O14" s="241"/>
      <c r="P14" s="241"/>
      <c r="Q14" s="241"/>
      <c r="R14" s="241"/>
      <c r="S14" s="209" t="s">
        <v>771</v>
      </c>
      <c r="T14" s="209"/>
      <c r="U14" s="357" t="s">
        <v>753</v>
      </c>
      <c r="V14" s="12"/>
      <c r="W14" s="2"/>
      <c r="X14" s="2"/>
      <c r="Y14" s="2"/>
    </row>
    <row r="15" spans="1:25" ht="49.5" customHeight="1">
      <c r="A15" s="30">
        <v>45444</v>
      </c>
      <c r="B15" s="567"/>
      <c r="C15" s="184" t="s">
        <v>420</v>
      </c>
      <c r="D15" s="257" t="s">
        <v>290</v>
      </c>
      <c r="E15" s="220" t="s">
        <v>658</v>
      </c>
      <c r="F15" s="232">
        <v>2024</v>
      </c>
      <c r="G15" s="209" t="s">
        <v>659</v>
      </c>
      <c r="H15" s="231">
        <v>1</v>
      </c>
      <c r="I15" s="220">
        <v>45597</v>
      </c>
      <c r="J15" s="209" t="s">
        <v>660</v>
      </c>
      <c r="K15" s="231">
        <v>1</v>
      </c>
      <c r="L15" s="220" t="s">
        <v>448</v>
      </c>
      <c r="M15" s="209" t="s">
        <v>794</v>
      </c>
      <c r="N15" s="231">
        <v>1</v>
      </c>
      <c r="O15" s="209"/>
      <c r="P15" s="209"/>
      <c r="Q15" s="241"/>
      <c r="R15" s="209" t="s">
        <v>871</v>
      </c>
      <c r="S15" s="209" t="s">
        <v>798</v>
      </c>
      <c r="T15" s="209" t="s">
        <v>328</v>
      </c>
      <c r="U15" s="357"/>
      <c r="V15" s="12"/>
      <c r="W15" s="2"/>
      <c r="X15" s="2"/>
      <c r="Y15" s="2"/>
    </row>
    <row r="16" spans="1:25" ht="63.75" customHeight="1">
      <c r="A16" s="30">
        <v>45352</v>
      </c>
      <c r="B16" s="535" t="s">
        <v>255</v>
      </c>
      <c r="C16" s="184" t="s">
        <v>420</v>
      </c>
      <c r="D16" s="209" t="s">
        <v>290</v>
      </c>
      <c r="E16" s="220">
        <v>45363</v>
      </c>
      <c r="F16" s="232">
        <v>2024</v>
      </c>
      <c r="G16" s="220" t="s">
        <v>1152</v>
      </c>
      <c r="H16" s="231">
        <v>1</v>
      </c>
      <c r="I16" s="220">
        <v>45413</v>
      </c>
      <c r="J16" s="209"/>
      <c r="K16" s="231"/>
      <c r="L16" s="262"/>
      <c r="M16" s="209" t="s">
        <v>795</v>
      </c>
      <c r="N16" s="263">
        <v>1</v>
      </c>
      <c r="O16" s="262"/>
      <c r="P16" s="262"/>
      <c r="Q16" s="264"/>
      <c r="R16" s="209" t="s">
        <v>871</v>
      </c>
      <c r="S16" s="216" t="s">
        <v>799</v>
      </c>
      <c r="T16" s="209" t="s">
        <v>328</v>
      </c>
      <c r="U16" s="403"/>
      <c r="V16" s="12"/>
      <c r="W16" s="2"/>
      <c r="X16" s="2"/>
      <c r="Y16" s="2"/>
    </row>
    <row r="17" spans="1:25" ht="45.75" customHeight="1">
      <c r="A17" s="30">
        <v>45536</v>
      </c>
      <c r="B17" s="537"/>
      <c r="C17" s="491" t="s">
        <v>785</v>
      </c>
      <c r="D17" s="492" t="s">
        <v>290</v>
      </c>
      <c r="E17" s="220" t="s">
        <v>1150</v>
      </c>
      <c r="F17" s="232">
        <v>2024</v>
      </c>
      <c r="G17" s="220" t="s">
        <v>1151</v>
      </c>
      <c r="H17" s="231">
        <v>1</v>
      </c>
      <c r="I17" s="220">
        <v>45895</v>
      </c>
      <c r="J17" s="492"/>
      <c r="K17" s="231"/>
      <c r="L17" s="262"/>
      <c r="M17" s="492" t="s">
        <v>1155</v>
      </c>
      <c r="N17" s="263">
        <v>1</v>
      </c>
      <c r="O17" s="492">
        <v>500</v>
      </c>
      <c r="P17" s="262">
        <v>500</v>
      </c>
      <c r="Q17" s="494" t="s">
        <v>1153</v>
      </c>
      <c r="R17" s="492"/>
      <c r="S17" s="216" t="s">
        <v>1154</v>
      </c>
      <c r="T17" s="492" t="s">
        <v>357</v>
      </c>
      <c r="U17" s="403"/>
      <c r="V17" s="12"/>
      <c r="W17" s="2"/>
      <c r="X17" s="2"/>
      <c r="Y17" s="2"/>
    </row>
    <row r="18" spans="1:25" ht="45" customHeight="1">
      <c r="A18" s="30">
        <v>45444</v>
      </c>
      <c r="B18" s="535" t="s">
        <v>111</v>
      </c>
      <c r="C18" s="184" t="s">
        <v>647</v>
      </c>
      <c r="D18" s="209" t="s">
        <v>754</v>
      </c>
      <c r="E18" s="209" t="s">
        <v>648</v>
      </c>
      <c r="F18" s="232">
        <v>2024</v>
      </c>
      <c r="G18" s="209"/>
      <c r="H18" s="231"/>
      <c r="I18" s="220"/>
      <c r="J18" s="209" t="s">
        <v>793</v>
      </c>
      <c r="K18" s="231">
        <v>1</v>
      </c>
      <c r="L18" s="209"/>
      <c r="M18" s="209"/>
      <c r="N18" s="231"/>
      <c r="O18" s="209"/>
      <c r="P18" s="209"/>
      <c r="Q18" s="220"/>
      <c r="R18" s="209"/>
      <c r="S18" s="220"/>
      <c r="T18" s="209" t="s">
        <v>650</v>
      </c>
      <c r="U18" s="403"/>
      <c r="V18" s="12"/>
      <c r="W18" s="2"/>
      <c r="X18" s="2"/>
      <c r="Y18" s="2"/>
    </row>
    <row r="19" spans="1:25" ht="46.5" customHeight="1">
      <c r="A19" s="30">
        <v>45444</v>
      </c>
      <c r="B19" s="536"/>
      <c r="C19" s="184" t="s">
        <v>420</v>
      </c>
      <c r="D19" s="209" t="s">
        <v>290</v>
      </c>
      <c r="E19" s="209" t="s">
        <v>649</v>
      </c>
      <c r="F19" s="232">
        <v>2024</v>
      </c>
      <c r="G19" s="220" t="s">
        <v>655</v>
      </c>
      <c r="H19" s="231">
        <v>1</v>
      </c>
      <c r="I19" s="220" t="s">
        <v>656</v>
      </c>
      <c r="J19" s="220">
        <v>45468</v>
      </c>
      <c r="K19" s="231">
        <v>1</v>
      </c>
      <c r="L19" s="209" t="s">
        <v>448</v>
      </c>
      <c r="M19" s="209"/>
      <c r="N19" s="231"/>
      <c r="O19" s="209"/>
      <c r="P19" s="209"/>
      <c r="Q19" s="220"/>
      <c r="R19" s="209"/>
      <c r="S19" s="220" t="s">
        <v>800</v>
      </c>
      <c r="T19" s="209" t="s">
        <v>328</v>
      </c>
      <c r="U19" s="403"/>
      <c r="V19" s="12"/>
      <c r="W19" s="2"/>
      <c r="X19" s="2"/>
      <c r="Y19" s="2"/>
    </row>
    <row r="20" spans="1:25" ht="49.5" customHeight="1">
      <c r="A20" s="30">
        <v>45536</v>
      </c>
      <c r="B20" s="537"/>
      <c r="C20" s="491" t="s">
        <v>785</v>
      </c>
      <c r="D20" s="492" t="s">
        <v>290</v>
      </c>
      <c r="E20" s="492" t="s">
        <v>1146</v>
      </c>
      <c r="F20" s="232">
        <v>2024</v>
      </c>
      <c r="G20" s="220"/>
      <c r="H20" s="231"/>
      <c r="I20" s="220"/>
      <c r="J20" s="220"/>
      <c r="K20" s="231"/>
      <c r="L20" s="492"/>
      <c r="M20" s="492"/>
      <c r="N20" s="231"/>
      <c r="O20" s="492"/>
      <c r="P20" s="492"/>
      <c r="Q20" s="220"/>
      <c r="R20" s="492"/>
      <c r="S20" s="220" t="s">
        <v>1147</v>
      </c>
      <c r="T20" s="523" t="s">
        <v>458</v>
      </c>
      <c r="U20" s="403"/>
      <c r="V20" s="12"/>
      <c r="W20" s="2"/>
      <c r="X20" s="2"/>
      <c r="Y20" s="2"/>
    </row>
    <row r="21" spans="1:25" ht="36.75" customHeight="1">
      <c r="A21" s="30">
        <v>45292</v>
      </c>
      <c r="B21" s="568" t="s">
        <v>81</v>
      </c>
      <c r="C21" s="209" t="s">
        <v>420</v>
      </c>
      <c r="D21" s="209" t="s">
        <v>290</v>
      </c>
      <c r="E21" s="220" t="s">
        <v>327</v>
      </c>
      <c r="F21" s="232">
        <v>2023</v>
      </c>
      <c r="G21" s="217">
        <v>45315</v>
      </c>
      <c r="H21" s="265">
        <v>1</v>
      </c>
      <c r="I21" s="217">
        <v>45401</v>
      </c>
      <c r="J21" s="142"/>
      <c r="K21" s="266"/>
      <c r="L21" s="142"/>
      <c r="M21" s="217">
        <v>45317</v>
      </c>
      <c r="N21" s="265">
        <v>1</v>
      </c>
      <c r="O21" s="267"/>
      <c r="P21" s="267"/>
      <c r="Q21" s="268"/>
      <c r="R21" s="142" t="s">
        <v>871</v>
      </c>
      <c r="S21" s="216" t="s">
        <v>767</v>
      </c>
      <c r="T21" s="482" t="s">
        <v>328</v>
      </c>
      <c r="U21" s="403"/>
      <c r="V21" s="1"/>
      <c r="W21" s="2"/>
      <c r="X21" s="2"/>
      <c r="Y21" s="2"/>
    </row>
    <row r="22" spans="1:25" ht="30.75" customHeight="1">
      <c r="A22" s="30">
        <v>45352</v>
      </c>
      <c r="B22" s="567"/>
      <c r="C22" s="209" t="s">
        <v>336</v>
      </c>
      <c r="D22" s="209" t="s">
        <v>290</v>
      </c>
      <c r="E22" s="220">
        <v>45373</v>
      </c>
      <c r="F22" s="232">
        <v>2023</v>
      </c>
      <c r="G22" s="217"/>
      <c r="H22" s="265"/>
      <c r="I22" s="217"/>
      <c r="J22" s="142"/>
      <c r="K22" s="266"/>
      <c r="L22" s="142"/>
      <c r="M22" s="270"/>
      <c r="N22" s="271"/>
      <c r="O22" s="270"/>
      <c r="P22" s="270"/>
      <c r="Q22" s="268"/>
      <c r="R22" s="267"/>
      <c r="S22" s="216" t="s">
        <v>801</v>
      </c>
      <c r="T22" s="399" t="s">
        <v>757</v>
      </c>
      <c r="U22" s="403"/>
      <c r="V22" s="1"/>
      <c r="W22" s="2"/>
      <c r="X22" s="2"/>
      <c r="Y22" s="2"/>
    </row>
    <row r="23" spans="1:25" ht="44.25" customHeight="1">
      <c r="A23" s="30">
        <v>45292</v>
      </c>
      <c r="B23" s="568" t="s">
        <v>107</v>
      </c>
      <c r="C23" s="458" t="s">
        <v>783</v>
      </c>
      <c r="D23" s="459" t="s">
        <v>754</v>
      </c>
      <c r="E23" s="216">
        <v>45314</v>
      </c>
      <c r="F23" s="282">
        <v>2024</v>
      </c>
      <c r="G23" s="142"/>
      <c r="H23" s="266"/>
      <c r="I23" s="216"/>
      <c r="J23" s="142" t="s">
        <v>323</v>
      </c>
      <c r="K23" s="266">
        <v>1</v>
      </c>
      <c r="L23" s="216" t="s">
        <v>319</v>
      </c>
      <c r="M23" s="264"/>
      <c r="N23" s="272"/>
      <c r="O23" s="264"/>
      <c r="P23" s="264"/>
      <c r="Q23" s="264"/>
      <c r="R23" s="142"/>
      <c r="S23" s="216"/>
      <c r="T23" s="399" t="s">
        <v>811</v>
      </c>
      <c r="U23" s="413"/>
      <c r="V23" s="33"/>
      <c r="W23" s="2"/>
      <c r="X23" s="2"/>
      <c r="Y23" s="2"/>
    </row>
    <row r="24" spans="1:25" ht="60" customHeight="1">
      <c r="A24" s="30">
        <v>45292</v>
      </c>
      <c r="B24" s="536"/>
      <c r="C24" s="482" t="s">
        <v>420</v>
      </c>
      <c r="D24" s="142" t="s">
        <v>625</v>
      </c>
      <c r="E24" s="217">
        <v>45303</v>
      </c>
      <c r="F24" s="282">
        <v>2024</v>
      </c>
      <c r="G24" s="216"/>
      <c r="H24" s="266"/>
      <c r="I24" s="216"/>
      <c r="J24" s="142"/>
      <c r="K24" s="266"/>
      <c r="L24" s="216"/>
      <c r="M24" s="264"/>
      <c r="N24" s="272"/>
      <c r="O24" s="264"/>
      <c r="P24" s="264"/>
      <c r="Q24" s="264"/>
      <c r="R24" s="218"/>
      <c r="S24" s="399" t="s">
        <v>803</v>
      </c>
      <c r="T24" s="399"/>
      <c r="U24" s="413" t="s">
        <v>812</v>
      </c>
      <c r="V24" s="33"/>
      <c r="W24" s="2"/>
      <c r="X24" s="2"/>
      <c r="Y24" s="2"/>
    </row>
    <row r="25" spans="1:25" ht="36" customHeight="1">
      <c r="A25" s="30">
        <v>45323</v>
      </c>
      <c r="B25" s="536"/>
      <c r="C25" s="459" t="s">
        <v>569</v>
      </c>
      <c r="D25" s="142" t="s">
        <v>754</v>
      </c>
      <c r="E25" s="217">
        <v>45344</v>
      </c>
      <c r="F25" s="282">
        <v>2024</v>
      </c>
      <c r="G25" s="216"/>
      <c r="H25" s="266"/>
      <c r="I25" s="216"/>
      <c r="J25" s="142" t="s">
        <v>809</v>
      </c>
      <c r="K25" s="266">
        <v>1</v>
      </c>
      <c r="L25" s="216">
        <v>45364</v>
      </c>
      <c r="M25" s="264"/>
      <c r="N25" s="272"/>
      <c r="O25" s="264"/>
      <c r="P25" s="264"/>
      <c r="Q25" s="264"/>
      <c r="R25" s="218"/>
      <c r="S25" s="399"/>
      <c r="T25" s="399" t="s">
        <v>804</v>
      </c>
      <c r="U25" s="413"/>
      <c r="V25" s="33"/>
      <c r="W25" s="2"/>
      <c r="X25" s="2"/>
      <c r="Y25" s="2"/>
    </row>
    <row r="26" spans="1:25" ht="45.75" customHeight="1">
      <c r="A26" s="30">
        <v>45413</v>
      </c>
      <c r="B26" s="536"/>
      <c r="C26" s="142" t="s">
        <v>784</v>
      </c>
      <c r="D26" s="482" t="s">
        <v>625</v>
      </c>
      <c r="E26" s="217">
        <v>45432</v>
      </c>
      <c r="F26" s="282">
        <v>2024</v>
      </c>
      <c r="G26" s="216"/>
      <c r="H26" s="266"/>
      <c r="I26" s="216"/>
      <c r="J26" s="142"/>
      <c r="K26" s="266"/>
      <c r="L26" s="216"/>
      <c r="M26" s="264"/>
      <c r="N26" s="272"/>
      <c r="O26" s="264"/>
      <c r="P26" s="264"/>
      <c r="Q26" s="264"/>
      <c r="R26" s="218"/>
      <c r="S26" s="216" t="s">
        <v>805</v>
      </c>
      <c r="T26" s="399"/>
      <c r="U26" s="413" t="s">
        <v>806</v>
      </c>
      <c r="V26" s="33"/>
      <c r="W26" s="2"/>
      <c r="X26" s="2"/>
      <c r="Y26" s="2"/>
    </row>
    <row r="27" spans="1:25" ht="80.25" customHeight="1">
      <c r="A27" s="30">
        <v>45474</v>
      </c>
      <c r="B27" s="562"/>
      <c r="C27" s="459" t="s">
        <v>783</v>
      </c>
      <c r="D27" s="459" t="s">
        <v>754</v>
      </c>
      <c r="E27" s="217">
        <v>45483</v>
      </c>
      <c r="F27" s="282">
        <v>2024</v>
      </c>
      <c r="G27" s="216"/>
      <c r="H27" s="266"/>
      <c r="I27" s="216"/>
      <c r="J27" s="459" t="s">
        <v>1058</v>
      </c>
      <c r="K27" s="266">
        <v>1</v>
      </c>
      <c r="L27" s="216">
        <v>45516</v>
      </c>
      <c r="M27" s="264"/>
      <c r="N27" s="272"/>
      <c r="O27" s="264"/>
      <c r="P27" s="264"/>
      <c r="Q27" s="264"/>
      <c r="R27" s="218"/>
      <c r="S27" s="216"/>
      <c r="T27" s="459" t="s">
        <v>1059</v>
      </c>
      <c r="U27" s="413"/>
      <c r="V27" s="33"/>
      <c r="W27" s="2"/>
      <c r="X27" s="2"/>
      <c r="Y27" s="2"/>
    </row>
    <row r="28" spans="1:25" ht="45.75" customHeight="1">
      <c r="A28" s="30">
        <v>45505</v>
      </c>
      <c r="B28" s="537"/>
      <c r="C28" s="521" t="s">
        <v>569</v>
      </c>
      <c r="D28" s="459" t="s">
        <v>754</v>
      </c>
      <c r="E28" s="217">
        <v>45533</v>
      </c>
      <c r="F28" s="282">
        <v>2024</v>
      </c>
      <c r="G28" s="216"/>
      <c r="H28" s="266"/>
      <c r="I28" s="216"/>
      <c r="J28" s="459" t="s">
        <v>1056</v>
      </c>
      <c r="K28" s="266">
        <v>1</v>
      </c>
      <c r="L28" s="216">
        <v>45548</v>
      </c>
      <c r="M28" s="264"/>
      <c r="N28" s="272"/>
      <c r="O28" s="264"/>
      <c r="P28" s="264"/>
      <c r="Q28" s="264"/>
      <c r="R28" s="218"/>
      <c r="S28" s="216"/>
      <c r="T28" s="459" t="s">
        <v>1057</v>
      </c>
      <c r="U28" s="413"/>
      <c r="V28" s="33"/>
      <c r="W28" s="2"/>
      <c r="X28" s="2"/>
      <c r="Y28" s="2"/>
    </row>
    <row r="29" spans="1:25" ht="58.5" customHeight="1">
      <c r="A29" s="30">
        <v>45352</v>
      </c>
      <c r="B29" s="535" t="s">
        <v>83</v>
      </c>
      <c r="C29" s="494" t="s">
        <v>785</v>
      </c>
      <c r="D29" s="142" t="s">
        <v>290</v>
      </c>
      <c r="E29" s="216" t="s">
        <v>356</v>
      </c>
      <c r="F29" s="282">
        <v>2024</v>
      </c>
      <c r="G29" s="216" t="s">
        <v>497</v>
      </c>
      <c r="H29" s="266">
        <v>1</v>
      </c>
      <c r="I29" s="216" t="s">
        <v>495</v>
      </c>
      <c r="J29" s="142" t="s">
        <v>496</v>
      </c>
      <c r="K29" s="266">
        <v>1</v>
      </c>
      <c r="L29" s="142"/>
      <c r="M29" s="142" t="s">
        <v>498</v>
      </c>
      <c r="N29" s="266">
        <v>1</v>
      </c>
      <c r="O29" s="142">
        <v>5000</v>
      </c>
      <c r="P29" s="142">
        <v>5000</v>
      </c>
      <c r="Q29" s="216">
        <v>45393</v>
      </c>
      <c r="R29" s="142"/>
      <c r="S29" s="216" t="s">
        <v>807</v>
      </c>
      <c r="T29" s="399" t="s">
        <v>357</v>
      </c>
      <c r="U29" s="403"/>
    </row>
    <row r="30" spans="1:25" ht="42" customHeight="1">
      <c r="A30" s="148">
        <v>45383</v>
      </c>
      <c r="B30" s="536"/>
      <c r="C30" s="184" t="s">
        <v>336</v>
      </c>
      <c r="D30" s="184" t="s">
        <v>290</v>
      </c>
      <c r="E30" s="273">
        <v>45401</v>
      </c>
      <c r="F30" s="283" t="s">
        <v>565</v>
      </c>
      <c r="G30" s="273"/>
      <c r="H30" s="274"/>
      <c r="I30" s="273"/>
      <c r="J30" s="184"/>
      <c r="K30" s="274"/>
      <c r="L30" s="184"/>
      <c r="M30" s="184"/>
      <c r="N30" s="274"/>
      <c r="O30" s="184"/>
      <c r="P30" s="184"/>
      <c r="Q30" s="273"/>
      <c r="R30" s="184"/>
      <c r="S30" s="273" t="s">
        <v>808</v>
      </c>
      <c r="T30" s="391" t="s">
        <v>757</v>
      </c>
      <c r="U30" s="414"/>
    </row>
    <row r="31" spans="1:25" ht="47.25" customHeight="1">
      <c r="A31" s="148">
        <v>45474</v>
      </c>
      <c r="B31" s="562"/>
      <c r="C31" s="517" t="s">
        <v>569</v>
      </c>
      <c r="D31" s="480" t="s">
        <v>625</v>
      </c>
      <c r="E31" s="273">
        <v>45483</v>
      </c>
      <c r="F31" s="283">
        <v>2024</v>
      </c>
      <c r="G31" s="273"/>
      <c r="H31" s="274"/>
      <c r="I31" s="273"/>
      <c r="J31" s="480"/>
      <c r="K31" s="274"/>
      <c r="L31" s="480"/>
      <c r="M31" s="480"/>
      <c r="N31" s="274"/>
      <c r="O31" s="480"/>
      <c r="P31" s="480"/>
      <c r="Q31" s="273"/>
      <c r="R31" s="480"/>
      <c r="S31" s="273" t="s">
        <v>1120</v>
      </c>
      <c r="T31" s="480"/>
      <c r="U31" s="483" t="s">
        <v>1121</v>
      </c>
    </row>
    <row r="32" spans="1:25" ht="47.25" customHeight="1">
      <c r="A32" s="148">
        <v>45474</v>
      </c>
      <c r="B32" s="562"/>
      <c r="C32" s="480" t="s">
        <v>420</v>
      </c>
      <c r="D32" s="480" t="s">
        <v>625</v>
      </c>
      <c r="E32" s="273">
        <v>45489</v>
      </c>
      <c r="F32" s="283">
        <v>2024</v>
      </c>
      <c r="G32" s="273"/>
      <c r="H32" s="274"/>
      <c r="I32" s="273"/>
      <c r="J32" s="480"/>
      <c r="K32" s="274"/>
      <c r="L32" s="480"/>
      <c r="M32" s="480"/>
      <c r="N32" s="274"/>
      <c r="O32" s="480"/>
      <c r="P32" s="480"/>
      <c r="Q32" s="273"/>
      <c r="R32" s="480"/>
      <c r="S32" s="273" t="s">
        <v>1122</v>
      </c>
      <c r="T32" s="480"/>
      <c r="U32" s="483" t="s">
        <v>1111</v>
      </c>
    </row>
    <row r="33" spans="1:22" ht="42" customHeight="1">
      <c r="A33" s="148">
        <v>45536</v>
      </c>
      <c r="B33" s="562"/>
      <c r="C33" s="480" t="s">
        <v>420</v>
      </c>
      <c r="D33" s="480" t="s">
        <v>290</v>
      </c>
      <c r="E33" s="273" t="s">
        <v>1113</v>
      </c>
      <c r="F33" s="283">
        <v>2024</v>
      </c>
      <c r="G33" s="273"/>
      <c r="H33" s="274"/>
      <c r="I33" s="273"/>
      <c r="J33" s="480"/>
      <c r="K33" s="274"/>
      <c r="L33" s="480"/>
      <c r="M33" s="480"/>
      <c r="N33" s="274"/>
      <c r="O33" s="480"/>
      <c r="P33" s="480"/>
      <c r="Q33" s="273"/>
      <c r="R33" s="480"/>
      <c r="S33" s="273">
        <v>45568</v>
      </c>
      <c r="T33" s="480" t="s">
        <v>328</v>
      </c>
      <c r="U33" s="483"/>
    </row>
    <row r="34" spans="1:22" ht="42" customHeight="1">
      <c r="A34" s="148">
        <v>45536</v>
      </c>
      <c r="B34" s="562"/>
      <c r="C34" s="480" t="s">
        <v>420</v>
      </c>
      <c r="D34" s="480" t="s">
        <v>290</v>
      </c>
      <c r="E34" s="273" t="s">
        <v>1113</v>
      </c>
      <c r="F34" s="283">
        <v>2024</v>
      </c>
      <c r="G34" s="273"/>
      <c r="H34" s="274"/>
      <c r="I34" s="273"/>
      <c r="J34" s="480"/>
      <c r="K34" s="274"/>
      <c r="L34" s="480"/>
      <c r="M34" s="480"/>
      <c r="N34" s="274"/>
      <c r="O34" s="480"/>
      <c r="P34" s="480"/>
      <c r="Q34" s="273"/>
      <c r="R34" s="480"/>
      <c r="S34" s="273">
        <v>45568</v>
      </c>
      <c r="T34" s="480" t="s">
        <v>328</v>
      </c>
      <c r="U34" s="483"/>
    </row>
    <row r="35" spans="1:22" ht="42" customHeight="1">
      <c r="A35" s="148">
        <v>45536</v>
      </c>
      <c r="B35" s="562"/>
      <c r="C35" s="495" t="s">
        <v>420</v>
      </c>
      <c r="D35" s="480" t="s">
        <v>290</v>
      </c>
      <c r="E35" s="273">
        <v>45560</v>
      </c>
      <c r="F35" s="283">
        <v>2024</v>
      </c>
      <c r="G35" s="273"/>
      <c r="H35" s="274"/>
      <c r="I35" s="273"/>
      <c r="J35" s="480"/>
      <c r="K35" s="274"/>
      <c r="L35" s="480"/>
      <c r="M35" s="480"/>
      <c r="N35" s="274"/>
      <c r="O35" s="480"/>
      <c r="P35" s="480"/>
      <c r="Q35" s="273"/>
      <c r="R35" s="480"/>
      <c r="S35" s="273">
        <v>45560</v>
      </c>
      <c r="T35" s="502" t="s">
        <v>328</v>
      </c>
      <c r="U35" s="483"/>
    </row>
    <row r="36" spans="1:22" ht="50.25" customHeight="1">
      <c r="A36" s="148">
        <v>45536</v>
      </c>
      <c r="B36" s="537"/>
      <c r="C36" s="480" t="s">
        <v>265</v>
      </c>
      <c r="D36" s="480" t="s">
        <v>290</v>
      </c>
      <c r="E36" s="273">
        <v>45545</v>
      </c>
      <c r="F36" s="283">
        <v>2024</v>
      </c>
      <c r="G36" s="273"/>
      <c r="H36" s="274"/>
      <c r="I36" s="273"/>
      <c r="J36" s="480"/>
      <c r="K36" s="274"/>
      <c r="L36" s="480"/>
      <c r="M36" s="480"/>
      <c r="N36" s="274"/>
      <c r="O36" s="480"/>
      <c r="P36" s="480"/>
      <c r="Q36" s="273"/>
      <c r="R36" s="480"/>
      <c r="S36" s="273">
        <v>45545</v>
      </c>
      <c r="T36" s="480" t="s">
        <v>505</v>
      </c>
      <c r="U36" s="483"/>
    </row>
    <row r="37" spans="1:22" ht="59.25" customHeight="1" thickBot="1">
      <c r="A37" s="145">
        <v>45474</v>
      </c>
      <c r="B37" s="236" t="s">
        <v>94</v>
      </c>
      <c r="C37" s="236" t="s">
        <v>420</v>
      </c>
      <c r="D37" s="236" t="s">
        <v>290</v>
      </c>
      <c r="E37" s="236" t="s">
        <v>1168</v>
      </c>
      <c r="F37" s="383">
        <v>2024</v>
      </c>
      <c r="G37" s="236" t="s">
        <v>1170</v>
      </c>
      <c r="H37" s="512">
        <v>1</v>
      </c>
      <c r="I37" s="248">
        <v>45628</v>
      </c>
      <c r="J37" s="248">
        <v>45495</v>
      </c>
      <c r="K37" s="512">
        <v>1</v>
      </c>
      <c r="L37" s="248"/>
      <c r="M37" s="236"/>
      <c r="N37" s="512"/>
      <c r="O37" s="236"/>
      <c r="P37" s="236"/>
      <c r="Q37" s="236"/>
      <c r="R37" s="236"/>
      <c r="S37" s="236" t="s">
        <v>1171</v>
      </c>
      <c r="T37" s="236" t="s">
        <v>328</v>
      </c>
      <c r="U37" s="314"/>
    </row>
    <row r="38" spans="1:22" ht="84.75" customHeight="1">
      <c r="A38" s="149"/>
      <c r="B38" s="196"/>
      <c r="C38" s="151"/>
      <c r="D38" s="96"/>
      <c r="E38" s="151"/>
      <c r="F38" s="169"/>
      <c r="G38" s="151"/>
      <c r="H38" s="251"/>
      <c r="I38" s="152"/>
      <c r="J38" s="152"/>
      <c r="K38" s="251"/>
      <c r="L38" s="152"/>
      <c r="M38" s="151"/>
      <c r="N38" s="251"/>
      <c r="O38" s="151"/>
      <c r="P38" s="151"/>
      <c r="Q38" s="151"/>
      <c r="R38" s="151"/>
      <c r="S38" s="151"/>
      <c r="T38" s="97"/>
      <c r="U38" s="151"/>
    </row>
    <row r="39" spans="1:22" s="160" customFormat="1" ht="39" customHeight="1">
      <c r="A39" s="159"/>
      <c r="B39" s="159"/>
      <c r="C39" s="159"/>
      <c r="D39" s="159"/>
      <c r="E39" s="159"/>
      <c r="F39" s="284"/>
      <c r="G39" s="159"/>
      <c r="H39" s="252">
        <f>SUM(H7:H37)</f>
        <v>9</v>
      </c>
      <c r="I39" s="159"/>
      <c r="J39" s="159"/>
      <c r="K39" s="252">
        <f>SUM(K7:K37)</f>
        <v>11</v>
      </c>
      <c r="L39" s="159"/>
      <c r="M39" s="159"/>
      <c r="N39" s="252">
        <f>SUM(N7:N37)</f>
        <v>6</v>
      </c>
      <c r="O39" s="159"/>
      <c r="P39" s="159">
        <f>SUM(P7:P37)</f>
        <v>10500</v>
      </c>
      <c r="Q39" s="159"/>
      <c r="R39" s="159"/>
      <c r="S39" s="159"/>
      <c r="T39" s="159"/>
      <c r="U39" s="111"/>
      <c r="V39" s="159"/>
    </row>
    <row r="40" spans="1:22" s="10" customFormat="1">
      <c r="F40" s="279"/>
      <c r="H40" s="161"/>
      <c r="K40" s="161"/>
      <c r="N40" s="161"/>
      <c r="U40" s="13"/>
    </row>
    <row r="41" spans="1:22" s="10" customFormat="1" ht="12.75">
      <c r="B41" s="15"/>
      <c r="F41" s="279"/>
      <c r="H41" s="161"/>
      <c r="K41" s="161"/>
      <c r="N41" s="161"/>
      <c r="U41" s="13"/>
    </row>
    <row r="42" spans="1:22" s="10" customFormat="1" ht="12.75">
      <c r="B42" s="15"/>
      <c r="F42" s="279"/>
      <c r="H42" s="161"/>
      <c r="K42" s="161"/>
      <c r="N42" s="161"/>
      <c r="U42" s="13"/>
    </row>
    <row r="43" spans="1:22" s="10" customFormat="1" ht="12.75">
      <c r="B43" s="15"/>
      <c r="F43" s="279"/>
      <c r="H43" s="161"/>
      <c r="K43" s="161"/>
      <c r="N43" s="161"/>
      <c r="U43" s="13"/>
    </row>
    <row r="44" spans="1:22" s="10" customFormat="1" ht="12.75">
      <c r="B44" s="15"/>
      <c r="F44" s="279"/>
      <c r="H44" s="161"/>
      <c r="K44" s="161"/>
      <c r="N44" s="161"/>
      <c r="U44" s="13"/>
    </row>
    <row r="45" spans="1:22" ht="12.75">
      <c r="B45" s="15"/>
    </row>
    <row r="46" spans="1:22" ht="12.75">
      <c r="B46" s="15"/>
    </row>
    <row r="47" spans="1:22" ht="12.75">
      <c r="B47" s="15"/>
    </row>
    <row r="48" spans="1:22" ht="12.75">
      <c r="B48" s="15"/>
    </row>
    <row r="49" spans="2:2" ht="12.75">
      <c r="B49" s="15"/>
    </row>
  </sheetData>
  <mergeCells count="21">
    <mergeCell ref="A2:U2"/>
    <mergeCell ref="D3:D5"/>
    <mergeCell ref="E3:E5"/>
    <mergeCell ref="F3:F5"/>
    <mergeCell ref="G4:I4"/>
    <mergeCell ref="J4:L4"/>
    <mergeCell ref="A3:A5"/>
    <mergeCell ref="B3:B5"/>
    <mergeCell ref="C3:C5"/>
    <mergeCell ref="G3:U3"/>
    <mergeCell ref="T4:T5"/>
    <mergeCell ref="U4:U5"/>
    <mergeCell ref="M4:R4"/>
    <mergeCell ref="B23:B28"/>
    <mergeCell ref="B29:B36"/>
    <mergeCell ref="B7:B11"/>
    <mergeCell ref="A6:U6"/>
    <mergeCell ref="B21:B22"/>
    <mergeCell ref="B12:B15"/>
    <mergeCell ref="B18:B20"/>
    <mergeCell ref="B16:B17"/>
  </mergeCells>
  <phoneticPr fontId="4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4"/>
  <sheetViews>
    <sheetView view="pageBreakPreview" topLeftCell="A2" zoomScaleNormal="93" zoomScaleSheetLayoutView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T10" sqref="T10"/>
    </sheetView>
  </sheetViews>
  <sheetFormatPr defaultRowHeight="12"/>
  <cols>
    <col min="1" max="1" width="6.85546875" style="1" customWidth="1"/>
    <col min="2" max="2" width="26.140625" style="1" customWidth="1"/>
    <col min="3" max="3" width="24.140625" style="1" customWidth="1"/>
    <col min="4" max="4" width="18" style="1" customWidth="1"/>
    <col min="5" max="5" width="11.28515625" style="1" customWidth="1"/>
    <col min="6" max="6" width="10.140625" style="1" customWidth="1"/>
    <col min="7" max="7" width="10.28515625" style="1" customWidth="1"/>
    <col min="8" max="8" width="9.140625" style="163" hidden="1" customWidth="1"/>
    <col min="9" max="9" width="10.7109375" style="1" customWidth="1"/>
    <col min="10" max="10" width="10.85546875" style="1" customWidth="1"/>
    <col min="11" max="11" width="8.5703125" style="163" hidden="1" customWidth="1"/>
    <col min="12" max="12" width="10.7109375" style="1" customWidth="1"/>
    <col min="13" max="13" width="11.5703125" style="1" customWidth="1"/>
    <col min="14" max="14" width="9" style="163" hidden="1" customWidth="1"/>
    <col min="15" max="15" width="9.28515625" style="1" customWidth="1"/>
    <col min="16" max="16" width="9.28515625" style="163" hidden="1" customWidth="1"/>
    <col min="17" max="17" width="10.7109375" style="1" customWidth="1"/>
    <col min="18" max="18" width="11" style="1" customWidth="1"/>
    <col min="19" max="19" width="10" style="1" customWidth="1"/>
    <col min="20" max="20" width="34.140625" style="1" customWidth="1"/>
    <col min="21" max="21" width="24.5703125" style="4" customWidth="1"/>
    <col min="22" max="22" width="21.140625" style="10" customWidth="1"/>
    <col min="23" max="23" width="9.140625" style="10"/>
    <col min="24" max="16384" width="9.140625" style="1"/>
  </cols>
  <sheetData>
    <row r="1" spans="1:22" ht="20.25">
      <c r="U1" s="36" t="s">
        <v>15</v>
      </c>
    </row>
    <row r="2" spans="1:22" ht="21" thickBot="1">
      <c r="A2" s="538" t="s">
        <v>257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</row>
    <row r="3" spans="1:22" ht="12.75" customHeight="1">
      <c r="A3" s="543" t="s">
        <v>64</v>
      </c>
      <c r="B3" s="546" t="s">
        <v>63</v>
      </c>
      <c r="C3" s="546" t="s">
        <v>65</v>
      </c>
      <c r="D3" s="546" t="s">
        <v>10</v>
      </c>
      <c r="E3" s="546" t="s">
        <v>66</v>
      </c>
      <c r="F3" s="546" t="s">
        <v>67</v>
      </c>
      <c r="G3" s="546" t="s">
        <v>73</v>
      </c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52"/>
    </row>
    <row r="4" spans="1:22" ht="42" customHeight="1">
      <c r="A4" s="544"/>
      <c r="B4" s="547"/>
      <c r="C4" s="547"/>
      <c r="D4" s="547"/>
      <c r="E4" s="547"/>
      <c r="F4" s="547"/>
      <c r="G4" s="553" t="s">
        <v>68</v>
      </c>
      <c r="H4" s="553"/>
      <c r="I4" s="553"/>
      <c r="J4" s="553" t="s">
        <v>71</v>
      </c>
      <c r="K4" s="553"/>
      <c r="L4" s="553"/>
      <c r="M4" s="557" t="s">
        <v>786</v>
      </c>
      <c r="N4" s="558"/>
      <c r="O4" s="558"/>
      <c r="P4" s="558"/>
      <c r="Q4" s="558"/>
      <c r="R4" s="559"/>
      <c r="S4" s="182" t="s">
        <v>752</v>
      </c>
      <c r="T4" s="553" t="s">
        <v>788</v>
      </c>
      <c r="U4" s="554" t="s">
        <v>72</v>
      </c>
    </row>
    <row r="5" spans="1:22" ht="62.25" customHeight="1" thickBot="1">
      <c r="A5" s="545"/>
      <c r="B5" s="548"/>
      <c r="C5" s="548"/>
      <c r="D5" s="548"/>
      <c r="E5" s="548"/>
      <c r="F5" s="548"/>
      <c r="G5" s="188" t="s">
        <v>69</v>
      </c>
      <c r="H5" s="162"/>
      <c r="I5" s="187" t="s">
        <v>70</v>
      </c>
      <c r="J5" s="14" t="s">
        <v>69</v>
      </c>
      <c r="K5" s="275"/>
      <c r="L5" s="187" t="s">
        <v>70</v>
      </c>
      <c r="M5" s="187" t="s">
        <v>779</v>
      </c>
      <c r="N5" s="164"/>
      <c r="O5" s="187" t="s">
        <v>780</v>
      </c>
      <c r="P5" s="164"/>
      <c r="Q5" s="187" t="s">
        <v>781</v>
      </c>
      <c r="R5" s="187" t="s">
        <v>751</v>
      </c>
      <c r="S5" s="187" t="s">
        <v>9</v>
      </c>
      <c r="T5" s="556"/>
      <c r="U5" s="555"/>
    </row>
    <row r="6" spans="1:22" ht="24.75" customHeight="1" thickBot="1">
      <c r="A6" s="571" t="s">
        <v>39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8"/>
    </row>
    <row r="7" spans="1:22" s="10" customFormat="1" ht="34.5" customHeight="1">
      <c r="A7" s="140">
        <v>45292</v>
      </c>
      <c r="B7" s="560" t="s">
        <v>40</v>
      </c>
      <c r="C7" s="257" t="s">
        <v>813</v>
      </c>
      <c r="D7" s="257" t="s">
        <v>290</v>
      </c>
      <c r="E7" s="239" t="s">
        <v>476</v>
      </c>
      <c r="F7" s="185" t="s">
        <v>477</v>
      </c>
      <c r="G7" s="289"/>
      <c r="H7" s="288"/>
      <c r="I7" s="290"/>
      <c r="J7" s="291"/>
      <c r="K7" s="288"/>
      <c r="L7" s="291"/>
      <c r="M7" s="291"/>
      <c r="N7" s="288"/>
      <c r="O7" s="291"/>
      <c r="P7" s="288"/>
      <c r="Q7" s="292"/>
      <c r="R7" s="292"/>
      <c r="S7" s="239" t="s">
        <v>789</v>
      </c>
      <c r="T7" s="396" t="s">
        <v>339</v>
      </c>
      <c r="U7" s="412"/>
    </row>
    <row r="8" spans="1:22" s="10" customFormat="1" ht="33.75" customHeight="1">
      <c r="A8" s="140">
        <v>45413</v>
      </c>
      <c r="B8" s="536"/>
      <c r="C8" s="257" t="s">
        <v>336</v>
      </c>
      <c r="D8" s="257" t="s">
        <v>290</v>
      </c>
      <c r="E8" s="239" t="s">
        <v>644</v>
      </c>
      <c r="F8" s="185">
        <v>2023</v>
      </c>
      <c r="G8" s="289"/>
      <c r="H8" s="288"/>
      <c r="I8" s="290"/>
      <c r="J8" s="291"/>
      <c r="K8" s="288"/>
      <c r="L8" s="291"/>
      <c r="M8" s="291"/>
      <c r="N8" s="288"/>
      <c r="O8" s="291"/>
      <c r="P8" s="288"/>
      <c r="Q8" s="292"/>
      <c r="R8" s="292"/>
      <c r="S8" s="239" t="s">
        <v>1186</v>
      </c>
      <c r="T8" s="415" t="s">
        <v>757</v>
      </c>
      <c r="U8" s="412"/>
    </row>
    <row r="9" spans="1:22" s="10" customFormat="1" ht="39.75" customHeight="1">
      <c r="A9" s="140">
        <v>45444</v>
      </c>
      <c r="B9" s="536"/>
      <c r="C9" s="257" t="s">
        <v>435</v>
      </c>
      <c r="D9" s="257" t="s">
        <v>486</v>
      </c>
      <c r="E9" s="239" t="s">
        <v>645</v>
      </c>
      <c r="F9" s="185" t="s">
        <v>293</v>
      </c>
      <c r="G9" s="289"/>
      <c r="H9" s="288"/>
      <c r="I9" s="290"/>
      <c r="J9" s="185"/>
      <c r="K9" s="255"/>
      <c r="L9" s="291"/>
      <c r="M9" s="291"/>
      <c r="N9" s="288"/>
      <c r="O9" s="291"/>
      <c r="P9" s="288"/>
      <c r="Q9" s="292"/>
      <c r="R9" s="218"/>
      <c r="S9" s="239" t="s">
        <v>828</v>
      </c>
      <c r="T9" s="415" t="s">
        <v>703</v>
      </c>
      <c r="U9" s="412"/>
    </row>
    <row r="10" spans="1:22" s="10" customFormat="1" ht="39.75" customHeight="1">
      <c r="A10" s="140">
        <v>45536</v>
      </c>
      <c r="B10" s="537"/>
      <c r="C10" s="501" t="s">
        <v>420</v>
      </c>
      <c r="D10" s="501" t="s">
        <v>290</v>
      </c>
      <c r="E10" s="239" t="s">
        <v>1038</v>
      </c>
      <c r="F10" s="498">
        <v>2024</v>
      </c>
      <c r="G10" s="239" t="s">
        <v>1166</v>
      </c>
      <c r="H10" s="288">
        <v>1</v>
      </c>
      <c r="I10" s="290">
        <v>45839</v>
      </c>
      <c r="J10" s="498"/>
      <c r="K10" s="255"/>
      <c r="L10" s="291"/>
      <c r="M10" s="291"/>
      <c r="N10" s="288"/>
      <c r="O10" s="291"/>
      <c r="P10" s="288"/>
      <c r="Q10" s="292"/>
      <c r="R10" s="218"/>
      <c r="S10" s="239" t="s">
        <v>1092</v>
      </c>
      <c r="T10" s="295" t="s">
        <v>328</v>
      </c>
      <c r="U10" s="412"/>
    </row>
    <row r="11" spans="1:22" ht="43.5" customHeight="1">
      <c r="A11" s="31">
        <v>45323</v>
      </c>
      <c r="B11" s="535" t="s">
        <v>95</v>
      </c>
      <c r="C11" s="499" t="s">
        <v>420</v>
      </c>
      <c r="D11" s="209" t="s">
        <v>290</v>
      </c>
      <c r="E11" s="220">
        <v>45330</v>
      </c>
      <c r="F11" s="209">
        <v>2024</v>
      </c>
      <c r="G11" s="209" t="s">
        <v>825</v>
      </c>
      <c r="H11" s="231">
        <v>1</v>
      </c>
      <c r="I11" s="220">
        <v>45694</v>
      </c>
      <c r="J11" s="220" t="s">
        <v>470</v>
      </c>
      <c r="K11" s="231">
        <v>1</v>
      </c>
      <c r="L11" s="220" t="s">
        <v>471</v>
      </c>
      <c r="M11" s="209" t="s">
        <v>472</v>
      </c>
      <c r="N11" s="231">
        <v>1</v>
      </c>
      <c r="O11" s="209"/>
      <c r="P11" s="231"/>
      <c r="Q11" s="262"/>
      <c r="R11" s="209" t="s">
        <v>871</v>
      </c>
      <c r="S11" s="209" t="s">
        <v>824</v>
      </c>
      <c r="T11" s="295" t="s">
        <v>328</v>
      </c>
      <c r="U11" s="416"/>
      <c r="V11" s="98"/>
    </row>
    <row r="12" spans="1:22" ht="49.5" customHeight="1">
      <c r="A12" s="31">
        <v>45352</v>
      </c>
      <c r="B12" s="561"/>
      <c r="C12" s="209" t="s">
        <v>785</v>
      </c>
      <c r="D12" s="257" t="s">
        <v>324</v>
      </c>
      <c r="E12" s="256">
        <v>45355</v>
      </c>
      <c r="F12" s="257">
        <v>2024</v>
      </c>
      <c r="G12" s="209"/>
      <c r="H12" s="231"/>
      <c r="I12" s="220"/>
      <c r="J12" s="220"/>
      <c r="K12" s="231"/>
      <c r="L12" s="220"/>
      <c r="M12" s="209"/>
      <c r="N12" s="231"/>
      <c r="O12" s="209"/>
      <c r="P12" s="231"/>
      <c r="Q12" s="262"/>
      <c r="R12" s="293"/>
      <c r="S12" s="209"/>
      <c r="T12" s="399"/>
      <c r="U12" s="416" t="s">
        <v>704</v>
      </c>
      <c r="V12" s="98"/>
    </row>
    <row r="13" spans="1:22" ht="44.25" customHeight="1">
      <c r="A13" s="31">
        <v>45444</v>
      </c>
      <c r="B13" s="536"/>
      <c r="C13" s="209" t="s">
        <v>814</v>
      </c>
      <c r="D13" s="256" t="s">
        <v>324</v>
      </c>
      <c r="E13" s="256">
        <v>45446</v>
      </c>
      <c r="F13" s="257">
        <v>2024</v>
      </c>
      <c r="G13" s="209"/>
      <c r="H13" s="231"/>
      <c r="I13" s="220"/>
      <c r="J13" s="220"/>
      <c r="K13" s="231"/>
      <c r="L13" s="220"/>
      <c r="M13" s="209"/>
      <c r="N13" s="231"/>
      <c r="O13" s="209"/>
      <c r="P13" s="231"/>
      <c r="Q13" s="262"/>
      <c r="R13" s="293"/>
      <c r="S13" s="209"/>
      <c r="T13" s="399"/>
      <c r="U13" s="416" t="s">
        <v>704</v>
      </c>
      <c r="V13" s="98"/>
    </row>
    <row r="14" spans="1:22" ht="44.25" customHeight="1">
      <c r="A14" s="31">
        <v>45536</v>
      </c>
      <c r="B14" s="537"/>
      <c r="C14" s="499" t="s">
        <v>420</v>
      </c>
      <c r="D14" s="256" t="s">
        <v>625</v>
      </c>
      <c r="E14" s="256">
        <v>45554</v>
      </c>
      <c r="F14" s="500">
        <v>2024</v>
      </c>
      <c r="G14" s="499"/>
      <c r="H14" s="231"/>
      <c r="I14" s="220"/>
      <c r="J14" s="220"/>
      <c r="K14" s="231"/>
      <c r="L14" s="220"/>
      <c r="M14" s="499"/>
      <c r="N14" s="231"/>
      <c r="O14" s="499"/>
      <c r="P14" s="231"/>
      <c r="Q14" s="262"/>
      <c r="R14" s="293"/>
      <c r="S14" s="499" t="s">
        <v>1157</v>
      </c>
      <c r="T14" s="501"/>
      <c r="U14" s="416" t="s">
        <v>1111</v>
      </c>
      <c r="V14" s="98"/>
    </row>
    <row r="15" spans="1:22" ht="62.25" customHeight="1">
      <c r="A15" s="31">
        <v>45352</v>
      </c>
      <c r="B15" s="535" t="s">
        <v>41</v>
      </c>
      <c r="C15" s="142" t="s">
        <v>785</v>
      </c>
      <c r="D15" s="185" t="s">
        <v>324</v>
      </c>
      <c r="E15" s="239">
        <v>45365</v>
      </c>
      <c r="F15" s="185">
        <v>2024</v>
      </c>
      <c r="G15" s="142"/>
      <c r="H15" s="266"/>
      <c r="I15" s="216"/>
      <c r="J15" s="264"/>
      <c r="K15" s="272"/>
      <c r="L15" s="264"/>
      <c r="M15" s="142"/>
      <c r="N15" s="266"/>
      <c r="O15" s="142"/>
      <c r="P15" s="266"/>
      <c r="Q15" s="216"/>
      <c r="R15" s="218"/>
      <c r="S15" s="216"/>
      <c r="T15" s="399"/>
      <c r="U15" s="403" t="s">
        <v>704</v>
      </c>
    </row>
    <row r="16" spans="1:22" ht="34.5" customHeight="1">
      <c r="A16" s="31">
        <v>45536</v>
      </c>
      <c r="B16" s="537"/>
      <c r="C16" s="476" t="s">
        <v>336</v>
      </c>
      <c r="D16" s="477" t="s">
        <v>290</v>
      </c>
      <c r="E16" s="239" t="s">
        <v>1113</v>
      </c>
      <c r="F16" s="498" t="s">
        <v>1167</v>
      </c>
      <c r="G16" s="479"/>
      <c r="H16" s="266"/>
      <c r="I16" s="216"/>
      <c r="J16" s="264"/>
      <c r="K16" s="272"/>
      <c r="L16" s="264"/>
      <c r="M16" s="479"/>
      <c r="N16" s="266"/>
      <c r="O16" s="479"/>
      <c r="P16" s="266"/>
      <c r="Q16" s="216"/>
      <c r="R16" s="218"/>
      <c r="S16" s="216" t="s">
        <v>1185</v>
      </c>
      <c r="T16" s="479" t="s">
        <v>757</v>
      </c>
      <c r="U16" s="403"/>
    </row>
    <row r="17" spans="1:22" ht="44.25" customHeight="1">
      <c r="A17" s="31">
        <v>45413</v>
      </c>
      <c r="B17" s="535" t="s">
        <v>42</v>
      </c>
      <c r="C17" s="535" t="s">
        <v>640</v>
      </c>
      <c r="D17" s="142" t="s">
        <v>486</v>
      </c>
      <c r="E17" s="142" t="s">
        <v>641</v>
      </c>
      <c r="F17" s="142">
        <v>2024</v>
      </c>
      <c r="G17" s="142"/>
      <c r="H17" s="266"/>
      <c r="I17" s="142"/>
      <c r="J17" s="142" t="s">
        <v>817</v>
      </c>
      <c r="K17" s="266">
        <v>1</v>
      </c>
      <c r="L17" s="216">
        <v>45429</v>
      </c>
      <c r="M17" s="142"/>
      <c r="N17" s="266"/>
      <c r="O17" s="142"/>
      <c r="P17" s="266"/>
      <c r="Q17" s="142"/>
      <c r="R17" s="142"/>
      <c r="S17" s="216"/>
      <c r="T17" s="399" t="s">
        <v>643</v>
      </c>
      <c r="U17" s="403"/>
    </row>
    <row r="18" spans="1:22" ht="48.75" customHeight="1">
      <c r="A18" s="31">
        <v>45444</v>
      </c>
      <c r="B18" s="536"/>
      <c r="C18" s="579"/>
      <c r="D18" s="142" t="s">
        <v>486</v>
      </c>
      <c r="E18" s="142" t="s">
        <v>642</v>
      </c>
      <c r="F18" s="142">
        <v>2024</v>
      </c>
      <c r="G18" s="142"/>
      <c r="H18" s="266"/>
      <c r="I18" s="142"/>
      <c r="J18" s="142" t="s">
        <v>818</v>
      </c>
      <c r="K18" s="266">
        <v>1</v>
      </c>
      <c r="L18" s="216">
        <v>45453</v>
      </c>
      <c r="M18" s="142"/>
      <c r="N18" s="266"/>
      <c r="O18" s="142"/>
      <c r="P18" s="266"/>
      <c r="Q18" s="142"/>
      <c r="R18" s="142"/>
      <c r="S18" s="216"/>
      <c r="T18" s="479" t="s">
        <v>757</v>
      </c>
      <c r="U18" s="403"/>
    </row>
    <row r="19" spans="1:22" ht="36" customHeight="1">
      <c r="A19" s="31">
        <v>45505</v>
      </c>
      <c r="B19" s="537"/>
      <c r="C19" s="465" t="s">
        <v>420</v>
      </c>
      <c r="D19" s="467" t="s">
        <v>290</v>
      </c>
      <c r="E19" s="467" t="s">
        <v>1103</v>
      </c>
      <c r="F19" s="467">
        <v>2024</v>
      </c>
      <c r="G19" s="216">
        <v>45517</v>
      </c>
      <c r="H19" s="266">
        <v>1</v>
      </c>
      <c r="I19" s="467" t="s">
        <v>1104</v>
      </c>
      <c r="J19" s="467"/>
      <c r="K19" s="266"/>
      <c r="L19" s="216"/>
      <c r="M19" s="467"/>
      <c r="N19" s="266"/>
      <c r="O19" s="467"/>
      <c r="P19" s="266"/>
      <c r="Q19" s="467"/>
      <c r="R19" s="467"/>
      <c r="S19" s="216" t="s">
        <v>1184</v>
      </c>
      <c r="T19" s="467" t="s">
        <v>328</v>
      </c>
      <c r="U19" s="403"/>
    </row>
    <row r="20" spans="1:22" ht="61.5" customHeight="1">
      <c r="A20" s="31">
        <v>45413</v>
      </c>
      <c r="B20" s="184" t="s">
        <v>43</v>
      </c>
      <c r="C20" s="479" t="s">
        <v>438</v>
      </c>
      <c r="D20" s="142" t="s">
        <v>290</v>
      </c>
      <c r="E20" s="142" t="s">
        <v>646</v>
      </c>
      <c r="F20" s="142" t="s">
        <v>284</v>
      </c>
      <c r="G20" s="142"/>
      <c r="H20" s="266"/>
      <c r="I20" s="142"/>
      <c r="J20" s="142"/>
      <c r="K20" s="266"/>
      <c r="L20" s="142"/>
      <c r="M20" s="220"/>
      <c r="N20" s="231"/>
      <c r="O20" s="209"/>
      <c r="P20" s="231"/>
      <c r="Q20" s="209"/>
      <c r="R20" s="269"/>
      <c r="S20" s="216" t="s">
        <v>800</v>
      </c>
      <c r="T20" s="399" t="s">
        <v>822</v>
      </c>
      <c r="U20" s="403"/>
    </row>
    <row r="21" spans="1:22" ht="63" customHeight="1">
      <c r="A21" s="31"/>
      <c r="B21" s="184" t="s">
        <v>44</v>
      </c>
      <c r="C21" s="257"/>
      <c r="D21" s="257"/>
      <c r="E21" s="257"/>
      <c r="F21" s="257"/>
      <c r="G21" s="257"/>
      <c r="H21" s="278"/>
      <c r="I21" s="257"/>
      <c r="J21" s="257"/>
      <c r="K21" s="278"/>
      <c r="L21" s="256"/>
      <c r="M21" s="257"/>
      <c r="N21" s="278"/>
      <c r="O21" s="257"/>
      <c r="P21" s="278"/>
      <c r="Q21" s="257"/>
      <c r="R21" s="257"/>
      <c r="S21" s="395"/>
      <c r="T21" s="417"/>
      <c r="U21" s="403"/>
    </row>
    <row r="22" spans="1:22" ht="63.75" customHeight="1">
      <c r="A22" s="31"/>
      <c r="B22" s="184" t="s">
        <v>45</v>
      </c>
      <c r="C22" s="142"/>
      <c r="D22" s="209"/>
      <c r="E22" s="142"/>
      <c r="F22" s="142"/>
      <c r="G22" s="142"/>
      <c r="H22" s="266"/>
      <c r="I22" s="216"/>
      <c r="J22" s="142"/>
      <c r="K22" s="266"/>
      <c r="L22" s="142"/>
      <c r="M22" s="142"/>
      <c r="N22" s="266"/>
      <c r="O22" s="142"/>
      <c r="P22" s="266"/>
      <c r="Q22" s="216"/>
      <c r="R22" s="142"/>
      <c r="S22" s="399"/>
      <c r="T22" s="399"/>
      <c r="U22" s="418"/>
    </row>
    <row r="23" spans="1:22" ht="59.25" customHeight="1">
      <c r="A23" s="31">
        <v>45323</v>
      </c>
      <c r="B23" s="535" t="s">
        <v>75</v>
      </c>
      <c r="C23" s="142" t="s">
        <v>785</v>
      </c>
      <c r="D23" s="142" t="s">
        <v>324</v>
      </c>
      <c r="E23" s="216">
        <v>45327</v>
      </c>
      <c r="F23" s="142">
        <v>2024</v>
      </c>
      <c r="G23" s="142"/>
      <c r="H23" s="266"/>
      <c r="I23" s="142"/>
      <c r="J23" s="142"/>
      <c r="K23" s="266"/>
      <c r="L23" s="142"/>
      <c r="M23" s="142"/>
      <c r="N23" s="266"/>
      <c r="O23" s="142"/>
      <c r="P23" s="266"/>
      <c r="Q23" s="142"/>
      <c r="R23" s="294"/>
      <c r="S23" s="216"/>
      <c r="T23" s="399"/>
      <c r="U23" s="403" t="s">
        <v>704</v>
      </c>
    </row>
    <row r="24" spans="1:22" ht="38.25" customHeight="1">
      <c r="A24" s="31">
        <v>45536</v>
      </c>
      <c r="B24" s="537"/>
      <c r="C24" s="479" t="s">
        <v>336</v>
      </c>
      <c r="D24" s="479" t="s">
        <v>290</v>
      </c>
      <c r="E24" s="216" t="s">
        <v>1112</v>
      </c>
      <c r="F24" s="479">
        <v>2023</v>
      </c>
      <c r="G24" s="479"/>
      <c r="H24" s="266"/>
      <c r="I24" s="479"/>
      <c r="J24" s="479"/>
      <c r="K24" s="266"/>
      <c r="L24" s="479"/>
      <c r="M24" s="479"/>
      <c r="N24" s="266"/>
      <c r="O24" s="479"/>
      <c r="P24" s="266"/>
      <c r="Q24" s="479"/>
      <c r="R24" s="294"/>
      <c r="S24" s="216">
        <v>45534</v>
      </c>
      <c r="T24" s="218" t="s">
        <v>757</v>
      </c>
      <c r="U24" s="403"/>
    </row>
    <row r="25" spans="1:22" ht="35.25" customHeight="1">
      <c r="A25" s="31">
        <v>45413</v>
      </c>
      <c r="B25" s="535" t="s">
        <v>46</v>
      </c>
      <c r="C25" s="478" t="s">
        <v>438</v>
      </c>
      <c r="D25" s="209" t="s">
        <v>290</v>
      </c>
      <c r="E25" s="209" t="s">
        <v>636</v>
      </c>
      <c r="F25" s="209" t="s">
        <v>284</v>
      </c>
      <c r="G25" s="209"/>
      <c r="H25" s="231"/>
      <c r="I25" s="220"/>
      <c r="J25" s="209"/>
      <c r="K25" s="231"/>
      <c r="L25" s="209"/>
      <c r="M25" s="209"/>
      <c r="N25" s="231"/>
      <c r="O25" s="209"/>
      <c r="P25" s="231"/>
      <c r="Q25" s="209"/>
      <c r="R25" s="261"/>
      <c r="S25" s="220" t="s">
        <v>800</v>
      </c>
      <c r="T25" s="295" t="s">
        <v>822</v>
      </c>
      <c r="U25" s="416"/>
      <c r="V25" s="141"/>
    </row>
    <row r="26" spans="1:22" ht="42.75" customHeight="1">
      <c r="A26" s="31">
        <v>45536</v>
      </c>
      <c r="B26" s="537"/>
      <c r="C26" s="448" t="s">
        <v>785</v>
      </c>
      <c r="D26" s="447" t="s">
        <v>290</v>
      </c>
      <c r="E26" s="448" t="s">
        <v>1038</v>
      </c>
      <c r="F26" s="448">
        <v>2024</v>
      </c>
      <c r="G26" s="484" t="s">
        <v>1039</v>
      </c>
      <c r="H26" s="231">
        <v>1</v>
      </c>
      <c r="I26" s="220">
        <v>45962</v>
      </c>
      <c r="J26" s="484" t="s">
        <v>1124</v>
      </c>
      <c r="K26" s="231">
        <v>1</v>
      </c>
      <c r="L26" s="220">
        <v>45962</v>
      </c>
      <c r="M26" s="484" t="s">
        <v>1123</v>
      </c>
      <c r="N26" s="231">
        <v>1</v>
      </c>
      <c r="O26" s="448">
        <v>5000</v>
      </c>
      <c r="P26" s="231">
        <v>5000</v>
      </c>
      <c r="Q26" s="484" t="s">
        <v>1125</v>
      </c>
      <c r="R26" s="449"/>
      <c r="S26" s="220" t="s">
        <v>1126</v>
      </c>
      <c r="T26" s="295" t="s">
        <v>624</v>
      </c>
      <c r="U26" s="416"/>
      <c r="V26" s="450"/>
    </row>
    <row r="27" spans="1:22" ht="79.5" customHeight="1">
      <c r="A27" s="31"/>
      <c r="B27" s="142" t="s">
        <v>47</v>
      </c>
      <c r="C27" s="209"/>
      <c r="D27" s="310"/>
      <c r="E27" s="220"/>
      <c r="F27" s="209"/>
      <c r="G27" s="220"/>
      <c r="H27" s="231"/>
      <c r="I27" s="220"/>
      <c r="J27" s="220"/>
      <c r="K27" s="231"/>
      <c r="L27" s="220"/>
      <c r="M27" s="209"/>
      <c r="N27" s="231"/>
      <c r="O27" s="209"/>
      <c r="P27" s="231"/>
      <c r="Q27" s="209"/>
      <c r="R27" s="295"/>
      <c r="S27" s="209"/>
      <c r="T27" s="209"/>
      <c r="U27" s="403"/>
    </row>
    <row r="28" spans="1:22" ht="32.25" customHeight="1">
      <c r="A28" s="31">
        <v>45352</v>
      </c>
      <c r="B28" s="535" t="s">
        <v>48</v>
      </c>
      <c r="C28" s="142" t="s">
        <v>265</v>
      </c>
      <c r="D28" s="142" t="s">
        <v>290</v>
      </c>
      <c r="E28" s="216">
        <v>45371</v>
      </c>
      <c r="F28" s="216">
        <v>2024</v>
      </c>
      <c r="G28" s="216">
        <v>45371</v>
      </c>
      <c r="H28" s="266">
        <v>1</v>
      </c>
      <c r="I28" s="216">
        <v>45401</v>
      </c>
      <c r="J28" s="264"/>
      <c r="K28" s="272"/>
      <c r="L28" s="264"/>
      <c r="M28" s="264"/>
      <c r="N28" s="272"/>
      <c r="O28" s="264"/>
      <c r="P28" s="272"/>
      <c r="Q28" s="264"/>
      <c r="R28" s="296"/>
      <c r="S28" s="216"/>
      <c r="T28" s="216" t="s">
        <v>505</v>
      </c>
      <c r="U28" s="403"/>
    </row>
    <row r="29" spans="1:22" ht="56.25" customHeight="1">
      <c r="A29" s="157">
        <v>45413</v>
      </c>
      <c r="B29" s="561"/>
      <c r="C29" s="297" t="s">
        <v>785</v>
      </c>
      <c r="D29" s="184" t="s">
        <v>290</v>
      </c>
      <c r="E29" s="273" t="s">
        <v>638</v>
      </c>
      <c r="F29" s="283">
        <v>2024</v>
      </c>
      <c r="G29" s="209" t="s">
        <v>815</v>
      </c>
      <c r="H29" s="231">
        <v>1</v>
      </c>
      <c r="I29" s="220">
        <v>45908</v>
      </c>
      <c r="J29" s="209"/>
      <c r="K29" s="231"/>
      <c r="L29" s="209"/>
      <c r="M29" s="209" t="s">
        <v>820</v>
      </c>
      <c r="N29" s="231">
        <v>1</v>
      </c>
      <c r="O29" s="209">
        <v>2500</v>
      </c>
      <c r="P29" s="231">
        <v>2500</v>
      </c>
      <c r="Q29" s="220">
        <v>45460</v>
      </c>
      <c r="R29" s="298"/>
      <c r="S29" s="273" t="s">
        <v>823</v>
      </c>
      <c r="T29" s="273" t="s">
        <v>624</v>
      </c>
      <c r="U29" s="414"/>
    </row>
    <row r="30" spans="1:22" ht="64.5" customHeight="1">
      <c r="A30" s="157">
        <v>45444</v>
      </c>
      <c r="B30" s="561"/>
      <c r="C30" s="297" t="s">
        <v>637</v>
      </c>
      <c r="D30" s="184" t="s">
        <v>486</v>
      </c>
      <c r="E30" s="273">
        <v>45460</v>
      </c>
      <c r="F30" s="283">
        <v>2024</v>
      </c>
      <c r="G30" s="209"/>
      <c r="H30" s="231"/>
      <c r="I30" s="209"/>
      <c r="J30" s="209" t="s">
        <v>819</v>
      </c>
      <c r="K30" s="231">
        <v>1</v>
      </c>
      <c r="L30" s="220">
        <v>45494</v>
      </c>
      <c r="M30" s="209"/>
      <c r="N30" s="231"/>
      <c r="O30" s="209"/>
      <c r="P30" s="231"/>
      <c r="Q30" s="220"/>
      <c r="R30" s="298"/>
      <c r="S30" s="273"/>
      <c r="T30" s="273" t="s">
        <v>705</v>
      </c>
      <c r="U30" s="414"/>
    </row>
    <row r="31" spans="1:22" ht="60" customHeight="1">
      <c r="A31" s="157">
        <v>45444</v>
      </c>
      <c r="B31" s="579"/>
      <c r="C31" s="297" t="s">
        <v>420</v>
      </c>
      <c r="D31" s="184" t="s">
        <v>290</v>
      </c>
      <c r="E31" s="273" t="s">
        <v>639</v>
      </c>
      <c r="F31" s="283">
        <v>2024</v>
      </c>
      <c r="G31" s="209" t="s">
        <v>816</v>
      </c>
      <c r="H31" s="231">
        <v>1</v>
      </c>
      <c r="I31" s="220">
        <v>45504</v>
      </c>
      <c r="J31" s="209"/>
      <c r="K31" s="231"/>
      <c r="L31" s="209"/>
      <c r="M31" s="209"/>
      <c r="N31" s="231"/>
      <c r="O31" s="209"/>
      <c r="P31" s="231"/>
      <c r="Q31" s="209"/>
      <c r="R31" s="298"/>
      <c r="S31" s="273"/>
      <c r="T31" s="273" t="s">
        <v>328</v>
      </c>
      <c r="U31" s="414"/>
    </row>
    <row r="32" spans="1:22" ht="81.75" customHeight="1" thickBot="1">
      <c r="A32" s="120">
        <v>45383</v>
      </c>
      <c r="B32" s="236" t="s">
        <v>49</v>
      </c>
      <c r="C32" s="311" t="s">
        <v>420</v>
      </c>
      <c r="D32" s="236" t="s">
        <v>290</v>
      </c>
      <c r="E32" s="233" t="s">
        <v>653</v>
      </c>
      <c r="F32" s="233">
        <v>2024</v>
      </c>
      <c r="G32" s="233" t="s">
        <v>827</v>
      </c>
      <c r="H32" s="312">
        <v>1</v>
      </c>
      <c r="I32" s="234">
        <v>45537</v>
      </c>
      <c r="J32" s="233"/>
      <c r="K32" s="312"/>
      <c r="L32" s="313"/>
      <c r="M32" s="234" t="s">
        <v>821</v>
      </c>
      <c r="N32" s="312">
        <v>1</v>
      </c>
      <c r="O32" s="233"/>
      <c r="P32" s="312"/>
      <c r="Q32" s="233"/>
      <c r="R32" s="233" t="s">
        <v>871</v>
      </c>
      <c r="S32" s="233" t="s">
        <v>826</v>
      </c>
      <c r="T32" s="248" t="s">
        <v>328</v>
      </c>
      <c r="U32" s="406"/>
    </row>
    <row r="33" spans="1:21" ht="95.25" customHeight="1">
      <c r="A33" s="299"/>
      <c r="B33" s="300"/>
      <c r="C33" s="300"/>
      <c r="D33" s="300"/>
      <c r="E33" s="301"/>
      <c r="F33" s="301"/>
      <c r="G33" s="301"/>
      <c r="H33" s="302"/>
      <c r="I33" s="303"/>
      <c r="J33" s="301"/>
      <c r="K33" s="302"/>
      <c r="L33" s="304"/>
      <c r="M33" s="303"/>
      <c r="N33" s="302"/>
      <c r="O33" s="301"/>
      <c r="P33" s="302"/>
      <c r="Q33" s="301"/>
      <c r="R33" s="301"/>
      <c r="S33" s="305"/>
      <c r="T33" s="306"/>
      <c r="U33" s="307"/>
    </row>
    <row r="34" spans="1:21" ht="42.75" customHeight="1">
      <c r="A34" s="159"/>
      <c r="B34" s="159"/>
      <c r="C34" s="159"/>
      <c r="D34" s="159"/>
      <c r="E34" s="159"/>
      <c r="F34" s="159"/>
      <c r="G34" s="159"/>
      <c r="H34" s="284">
        <f>SUM(H7:H32)</f>
        <v>8</v>
      </c>
      <c r="I34" s="159"/>
      <c r="J34" s="159"/>
      <c r="K34" s="284">
        <f>SUM(K7:K32)</f>
        <v>5</v>
      </c>
      <c r="L34" s="159"/>
      <c r="M34" s="159"/>
      <c r="N34" s="284">
        <f>SUM(N7:N32)</f>
        <v>4</v>
      </c>
      <c r="O34" s="159"/>
      <c r="P34" s="308">
        <f>SUM(P7:P32)</f>
        <v>7500</v>
      </c>
      <c r="Q34" s="159"/>
      <c r="R34" s="159"/>
      <c r="S34" s="159"/>
      <c r="T34" s="159"/>
      <c r="U34" s="111"/>
    </row>
  </sheetData>
  <mergeCells count="22">
    <mergeCell ref="A6:U6"/>
    <mergeCell ref="B28:B31"/>
    <mergeCell ref="C17:C18"/>
    <mergeCell ref="B25:B26"/>
    <mergeCell ref="B17:B19"/>
    <mergeCell ref="B15:B16"/>
    <mergeCell ref="B23:B24"/>
    <mergeCell ref="B7:B10"/>
    <mergeCell ref="B11:B14"/>
    <mergeCell ref="A2:U2"/>
    <mergeCell ref="F3:F5"/>
    <mergeCell ref="A3:A5"/>
    <mergeCell ref="B3:B5"/>
    <mergeCell ref="C3:C5"/>
    <mergeCell ref="D3:D5"/>
    <mergeCell ref="E3:E5"/>
    <mergeCell ref="G4:I4"/>
    <mergeCell ref="J4:L4"/>
    <mergeCell ref="G3:U3"/>
    <mergeCell ref="T4:T5"/>
    <mergeCell ref="U4:U5"/>
    <mergeCell ref="M4:R4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55"/>
  <sheetViews>
    <sheetView view="pageBreakPreview" topLeftCell="A3" zoomScaleSheetLayoutView="10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T8" sqref="T8"/>
    </sheetView>
  </sheetViews>
  <sheetFormatPr defaultRowHeight="12"/>
  <cols>
    <col min="1" max="1" width="7.7109375" style="1" customWidth="1"/>
    <col min="2" max="2" width="25.85546875" style="1" customWidth="1"/>
    <col min="3" max="3" width="25.140625" style="1" customWidth="1"/>
    <col min="4" max="4" width="18.42578125" style="1" customWidth="1"/>
    <col min="5" max="5" width="12.7109375" style="1" customWidth="1"/>
    <col min="6" max="6" width="10.85546875" style="1" customWidth="1"/>
    <col min="7" max="7" width="11.42578125" style="1" customWidth="1"/>
    <col min="8" max="8" width="9.28515625" style="166" hidden="1" customWidth="1"/>
    <col min="9" max="10" width="11" style="1" customWidth="1"/>
    <col min="11" max="11" width="9.28515625" style="166" hidden="1" customWidth="1"/>
    <col min="12" max="12" width="10.85546875" style="1" customWidth="1"/>
    <col min="13" max="13" width="13.140625" style="1" customWidth="1"/>
    <col min="14" max="14" width="9.140625" style="166" hidden="1" customWidth="1"/>
    <col min="15" max="15" width="7.7109375" style="1" customWidth="1"/>
    <col min="16" max="16" width="7.7109375" style="166" hidden="1" customWidth="1"/>
    <col min="17" max="17" width="11" style="1" customWidth="1"/>
    <col min="18" max="18" width="8.42578125" style="1" customWidth="1"/>
    <col min="19" max="19" width="10.7109375" style="1" customWidth="1"/>
    <col min="20" max="20" width="37.140625" style="1" customWidth="1"/>
    <col min="21" max="21" width="30.42578125" style="3" customWidth="1"/>
    <col min="22" max="16384" width="9.140625" style="1"/>
  </cols>
  <sheetData>
    <row r="1" spans="1:25" ht="20.25">
      <c r="U1" s="35" t="s">
        <v>16</v>
      </c>
    </row>
    <row r="2" spans="1:25" ht="21" thickBot="1">
      <c r="A2" s="538" t="s">
        <v>266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</row>
    <row r="3" spans="1:25" ht="12.75" customHeight="1">
      <c r="A3" s="543" t="s">
        <v>64</v>
      </c>
      <c r="B3" s="546" t="s">
        <v>63</v>
      </c>
      <c r="C3" s="546" t="s">
        <v>65</v>
      </c>
      <c r="D3" s="546" t="s">
        <v>10</v>
      </c>
      <c r="E3" s="546" t="s">
        <v>66</v>
      </c>
      <c r="F3" s="546" t="s">
        <v>67</v>
      </c>
      <c r="G3" s="546" t="s">
        <v>73</v>
      </c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52"/>
    </row>
    <row r="4" spans="1:25" ht="42" customHeight="1">
      <c r="A4" s="544"/>
      <c r="B4" s="547"/>
      <c r="C4" s="547"/>
      <c r="D4" s="547"/>
      <c r="E4" s="547"/>
      <c r="F4" s="547"/>
      <c r="G4" s="553" t="s">
        <v>68</v>
      </c>
      <c r="H4" s="553"/>
      <c r="I4" s="553"/>
      <c r="J4" s="553" t="s">
        <v>71</v>
      </c>
      <c r="K4" s="553"/>
      <c r="L4" s="553"/>
      <c r="M4" s="557" t="s">
        <v>786</v>
      </c>
      <c r="N4" s="558"/>
      <c r="O4" s="558"/>
      <c r="P4" s="558"/>
      <c r="Q4" s="558"/>
      <c r="R4" s="559"/>
      <c r="S4" s="182" t="s">
        <v>752</v>
      </c>
      <c r="T4" s="553" t="s">
        <v>787</v>
      </c>
      <c r="U4" s="554" t="s">
        <v>72</v>
      </c>
    </row>
    <row r="5" spans="1:25" ht="57" customHeight="1" thickBot="1">
      <c r="A5" s="545"/>
      <c r="B5" s="548"/>
      <c r="C5" s="548"/>
      <c r="D5" s="548"/>
      <c r="E5" s="548"/>
      <c r="F5" s="548"/>
      <c r="G5" s="188" t="s">
        <v>69</v>
      </c>
      <c r="H5" s="176"/>
      <c r="I5" s="187" t="s">
        <v>70</v>
      </c>
      <c r="J5" s="188" t="s">
        <v>69</v>
      </c>
      <c r="K5" s="176"/>
      <c r="L5" s="187" t="s">
        <v>70</v>
      </c>
      <c r="M5" s="187" t="s">
        <v>779</v>
      </c>
      <c r="N5" s="171"/>
      <c r="O5" s="187" t="s">
        <v>780</v>
      </c>
      <c r="P5" s="171"/>
      <c r="Q5" s="187" t="s">
        <v>781</v>
      </c>
      <c r="R5" s="187" t="s">
        <v>751</v>
      </c>
      <c r="S5" s="187" t="s">
        <v>9</v>
      </c>
      <c r="T5" s="556"/>
      <c r="U5" s="555"/>
      <c r="V5" s="2"/>
      <c r="W5" s="2"/>
      <c r="X5" s="2"/>
      <c r="Y5" s="2"/>
    </row>
    <row r="6" spans="1:25" ht="26.25" customHeight="1" thickBot="1">
      <c r="A6" s="582" t="s">
        <v>50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83"/>
    </row>
    <row r="7" spans="1:25" ht="33.75" customHeight="1">
      <c r="A7" s="32">
        <v>45292</v>
      </c>
      <c r="B7" s="560" t="s">
        <v>51</v>
      </c>
      <c r="C7" s="210" t="s">
        <v>438</v>
      </c>
      <c r="D7" s="210" t="s">
        <v>290</v>
      </c>
      <c r="E7" s="212">
        <v>45322</v>
      </c>
      <c r="F7" s="506">
        <v>2023</v>
      </c>
      <c r="G7" s="210"/>
      <c r="H7" s="317"/>
      <c r="I7" s="212"/>
      <c r="J7" s="210"/>
      <c r="K7" s="317"/>
      <c r="L7" s="210"/>
      <c r="M7" s="318"/>
      <c r="N7" s="319"/>
      <c r="O7" s="318"/>
      <c r="P7" s="319"/>
      <c r="Q7" s="318"/>
      <c r="R7" s="318"/>
      <c r="S7" s="212" t="s">
        <v>837</v>
      </c>
      <c r="T7" s="210" t="s">
        <v>822</v>
      </c>
      <c r="U7" s="420"/>
    </row>
    <row r="8" spans="1:25" ht="50.25" customHeight="1">
      <c r="A8" s="104">
        <v>45444</v>
      </c>
      <c r="B8" s="567"/>
      <c r="C8" s="185" t="s">
        <v>620</v>
      </c>
      <c r="D8" s="185" t="s">
        <v>486</v>
      </c>
      <c r="E8" s="185" t="s">
        <v>623</v>
      </c>
      <c r="F8" s="505">
        <v>2024</v>
      </c>
      <c r="G8" s="185"/>
      <c r="H8" s="320"/>
      <c r="I8" s="239"/>
      <c r="J8" s="185"/>
      <c r="K8" s="320"/>
      <c r="L8" s="185"/>
      <c r="M8" s="321"/>
      <c r="N8" s="322"/>
      <c r="O8" s="321"/>
      <c r="P8" s="322"/>
      <c r="Q8" s="321"/>
      <c r="R8" s="321"/>
      <c r="S8" s="239"/>
      <c r="T8" s="522" t="s">
        <v>458</v>
      </c>
      <c r="U8" s="412"/>
    </row>
    <row r="9" spans="1:25" ht="45">
      <c r="A9" s="30">
        <v>45292</v>
      </c>
      <c r="B9" s="184" t="s">
        <v>52</v>
      </c>
      <c r="C9" s="142" t="s">
        <v>438</v>
      </c>
      <c r="D9" s="142" t="s">
        <v>290</v>
      </c>
      <c r="E9" s="216">
        <v>45322</v>
      </c>
      <c r="F9" s="142">
        <v>2023</v>
      </c>
      <c r="G9" s="323"/>
      <c r="H9" s="324"/>
      <c r="I9" s="323"/>
      <c r="J9" s="142"/>
      <c r="K9" s="282"/>
      <c r="L9" s="142"/>
      <c r="M9" s="142"/>
      <c r="N9" s="282"/>
      <c r="O9" s="142"/>
      <c r="P9" s="282"/>
      <c r="Q9" s="142"/>
      <c r="R9" s="142"/>
      <c r="S9" s="216" t="s">
        <v>837</v>
      </c>
      <c r="T9" s="399" t="s">
        <v>822</v>
      </c>
      <c r="U9" s="403"/>
    </row>
    <row r="10" spans="1:25" ht="30">
      <c r="A10" s="30">
        <v>45352</v>
      </c>
      <c r="B10" s="535" t="s">
        <v>53</v>
      </c>
      <c r="C10" s="520" t="s">
        <v>419</v>
      </c>
      <c r="D10" s="209" t="s">
        <v>324</v>
      </c>
      <c r="E10" s="220">
        <v>45376</v>
      </c>
      <c r="F10" s="209">
        <v>2024</v>
      </c>
      <c r="G10" s="209"/>
      <c r="H10" s="232"/>
      <c r="I10" s="209"/>
      <c r="J10" s="209"/>
      <c r="K10" s="232"/>
      <c r="L10" s="209"/>
      <c r="M10" s="209"/>
      <c r="N10" s="232"/>
      <c r="O10" s="209"/>
      <c r="P10" s="232"/>
      <c r="Q10" s="209"/>
      <c r="R10" s="325"/>
      <c r="S10" s="209"/>
      <c r="T10" s="295"/>
      <c r="U10" s="357" t="s">
        <v>704</v>
      </c>
    </row>
    <row r="11" spans="1:25" ht="48" customHeight="1">
      <c r="A11" s="30">
        <v>45383</v>
      </c>
      <c r="B11" s="567"/>
      <c r="C11" s="209" t="s">
        <v>268</v>
      </c>
      <c r="D11" s="209" t="s">
        <v>486</v>
      </c>
      <c r="E11" s="220" t="s">
        <v>634</v>
      </c>
      <c r="F11" s="209" t="s">
        <v>635</v>
      </c>
      <c r="G11" s="209"/>
      <c r="H11" s="232"/>
      <c r="I11" s="209"/>
      <c r="J11" s="209" t="s">
        <v>844</v>
      </c>
      <c r="K11" s="232">
        <v>1</v>
      </c>
      <c r="L11" s="220">
        <v>45540</v>
      </c>
      <c r="M11" s="209"/>
      <c r="N11" s="232"/>
      <c r="O11" s="209"/>
      <c r="P11" s="232"/>
      <c r="Q11" s="209"/>
      <c r="R11" s="325"/>
      <c r="S11" s="209"/>
      <c r="T11" s="295" t="s">
        <v>757</v>
      </c>
      <c r="U11" s="357"/>
    </row>
    <row r="12" spans="1:25" ht="36.75" customHeight="1">
      <c r="A12" s="30">
        <v>45323</v>
      </c>
      <c r="B12" s="535" t="s">
        <v>54</v>
      </c>
      <c r="C12" s="209" t="s">
        <v>419</v>
      </c>
      <c r="D12" s="209" t="s">
        <v>324</v>
      </c>
      <c r="E12" s="220">
        <v>45351</v>
      </c>
      <c r="F12" s="209">
        <v>2024</v>
      </c>
      <c r="G12" s="209" t="s">
        <v>831</v>
      </c>
      <c r="H12" s="232">
        <v>1</v>
      </c>
      <c r="I12" s="220">
        <v>45442</v>
      </c>
      <c r="J12" s="262"/>
      <c r="K12" s="285"/>
      <c r="L12" s="262"/>
      <c r="M12" s="262"/>
      <c r="N12" s="285"/>
      <c r="O12" s="262"/>
      <c r="P12" s="285"/>
      <c r="Q12" s="262"/>
      <c r="R12" s="262"/>
      <c r="S12" s="209"/>
      <c r="T12" s="209" t="s">
        <v>328</v>
      </c>
      <c r="U12" s="403"/>
    </row>
    <row r="13" spans="1:25" ht="57.75" customHeight="1">
      <c r="A13" s="30">
        <v>45536</v>
      </c>
      <c r="B13" s="537"/>
      <c r="C13" s="466" t="s">
        <v>785</v>
      </c>
      <c r="D13" s="466" t="s">
        <v>324</v>
      </c>
      <c r="E13" s="220" t="s">
        <v>1099</v>
      </c>
      <c r="F13" s="466">
        <v>2024</v>
      </c>
      <c r="G13" s="466" t="s">
        <v>1100</v>
      </c>
      <c r="H13" s="232">
        <v>1</v>
      </c>
      <c r="I13" s="220">
        <v>45595</v>
      </c>
      <c r="J13" s="262"/>
      <c r="K13" s="285"/>
      <c r="L13" s="262"/>
      <c r="M13" s="262"/>
      <c r="N13" s="285"/>
      <c r="O13" s="262"/>
      <c r="P13" s="285"/>
      <c r="Q13" s="262"/>
      <c r="R13" s="262"/>
      <c r="S13" s="220">
        <v>45559</v>
      </c>
      <c r="T13" s="466" t="s">
        <v>624</v>
      </c>
      <c r="U13" s="403"/>
    </row>
    <row r="14" spans="1:25" ht="32.25" customHeight="1">
      <c r="A14" s="30">
        <v>45323</v>
      </c>
      <c r="B14" s="535" t="s">
        <v>55</v>
      </c>
      <c r="C14" s="209" t="s">
        <v>438</v>
      </c>
      <c r="D14" s="490" t="s">
        <v>290</v>
      </c>
      <c r="E14" s="216">
        <v>45351</v>
      </c>
      <c r="F14" s="142">
        <v>2023</v>
      </c>
      <c r="G14" s="142"/>
      <c r="H14" s="282"/>
      <c r="I14" s="216"/>
      <c r="J14" s="327"/>
      <c r="K14" s="328"/>
      <c r="L14" s="329"/>
      <c r="M14" s="330"/>
      <c r="N14" s="331"/>
      <c r="O14" s="332"/>
      <c r="P14" s="333"/>
      <c r="Q14" s="332"/>
      <c r="R14" s="334"/>
      <c r="S14" s="419" t="s">
        <v>838</v>
      </c>
      <c r="T14" s="399" t="s">
        <v>822</v>
      </c>
      <c r="U14" s="421"/>
    </row>
    <row r="15" spans="1:25" ht="41.25" customHeight="1">
      <c r="A15" s="30">
        <v>45383</v>
      </c>
      <c r="B15" s="536"/>
      <c r="C15" s="209" t="s">
        <v>419</v>
      </c>
      <c r="D15" s="142" t="s">
        <v>290</v>
      </c>
      <c r="E15" s="216">
        <v>45399</v>
      </c>
      <c r="F15" s="142">
        <v>2024</v>
      </c>
      <c r="G15" s="142" t="s">
        <v>832</v>
      </c>
      <c r="H15" s="282">
        <v>1</v>
      </c>
      <c r="I15" s="216">
        <v>45597</v>
      </c>
      <c r="J15" s="327"/>
      <c r="K15" s="328"/>
      <c r="L15" s="329"/>
      <c r="M15" s="330"/>
      <c r="N15" s="331"/>
      <c r="O15" s="332"/>
      <c r="P15" s="333"/>
      <c r="Q15" s="332"/>
      <c r="R15" s="334"/>
      <c r="S15" s="419" t="s">
        <v>1187</v>
      </c>
      <c r="T15" s="399" t="s">
        <v>328</v>
      </c>
      <c r="U15" s="421"/>
    </row>
    <row r="16" spans="1:25" ht="42.75" customHeight="1">
      <c r="A16" s="30">
        <v>45444</v>
      </c>
      <c r="B16" s="536"/>
      <c r="C16" s="209" t="s">
        <v>419</v>
      </c>
      <c r="D16" s="142" t="s">
        <v>324</v>
      </c>
      <c r="E16" s="216">
        <v>45471</v>
      </c>
      <c r="F16" s="142">
        <v>2024</v>
      </c>
      <c r="G16" s="142" t="s">
        <v>833</v>
      </c>
      <c r="H16" s="282">
        <v>1</v>
      </c>
      <c r="I16" s="216">
        <v>45597</v>
      </c>
      <c r="J16" s="327"/>
      <c r="K16" s="328"/>
      <c r="L16" s="329"/>
      <c r="M16" s="330"/>
      <c r="N16" s="331"/>
      <c r="O16" s="332"/>
      <c r="P16" s="333"/>
      <c r="Q16" s="332"/>
      <c r="R16" s="334"/>
      <c r="S16" s="419"/>
      <c r="T16" s="399" t="s">
        <v>328</v>
      </c>
      <c r="U16" s="421"/>
    </row>
    <row r="17" spans="1:21" ht="31.5" customHeight="1">
      <c r="A17" s="30">
        <v>45474</v>
      </c>
      <c r="B17" s="537"/>
      <c r="C17" s="489" t="s">
        <v>276</v>
      </c>
      <c r="D17" s="490" t="s">
        <v>290</v>
      </c>
      <c r="E17" s="216" t="s">
        <v>1144</v>
      </c>
      <c r="F17" s="490" t="s">
        <v>304</v>
      </c>
      <c r="G17" s="490"/>
      <c r="H17" s="282"/>
      <c r="I17" s="216"/>
      <c r="J17" s="327"/>
      <c r="K17" s="328"/>
      <c r="L17" s="329"/>
      <c r="M17" s="330"/>
      <c r="N17" s="331"/>
      <c r="O17" s="332"/>
      <c r="P17" s="333"/>
      <c r="Q17" s="332"/>
      <c r="R17" s="334"/>
      <c r="S17" s="419" t="s">
        <v>1145</v>
      </c>
      <c r="T17" s="490" t="s">
        <v>487</v>
      </c>
      <c r="U17" s="421"/>
    </row>
    <row r="18" spans="1:21" ht="79.5" customHeight="1">
      <c r="A18" s="30">
        <v>45505</v>
      </c>
      <c r="B18" s="184" t="s">
        <v>56</v>
      </c>
      <c r="C18" s="463" t="s">
        <v>785</v>
      </c>
      <c r="D18" s="456" t="s">
        <v>324</v>
      </c>
      <c r="E18" s="457" t="s">
        <v>1050</v>
      </c>
      <c r="F18" s="142">
        <v>2024</v>
      </c>
      <c r="G18" s="457" t="s">
        <v>1051</v>
      </c>
      <c r="H18" s="282">
        <v>1</v>
      </c>
      <c r="I18" s="216">
        <v>45643</v>
      </c>
      <c r="J18" s="142"/>
      <c r="K18" s="282"/>
      <c r="L18" s="142"/>
      <c r="M18" s="142"/>
      <c r="N18" s="282"/>
      <c r="O18" s="142"/>
      <c r="P18" s="282"/>
      <c r="Q18" s="216"/>
      <c r="R18" s="142"/>
      <c r="S18" s="216">
        <v>45530</v>
      </c>
      <c r="T18" s="467" t="s">
        <v>624</v>
      </c>
      <c r="U18" s="421"/>
    </row>
    <row r="19" spans="1:21" ht="81" customHeight="1">
      <c r="A19" s="103">
        <v>45323</v>
      </c>
      <c r="B19" s="184" t="s">
        <v>84</v>
      </c>
      <c r="C19" s="142" t="s">
        <v>419</v>
      </c>
      <c r="D19" s="142" t="s">
        <v>324</v>
      </c>
      <c r="E19" s="216">
        <v>45351</v>
      </c>
      <c r="F19" s="142">
        <v>2024</v>
      </c>
      <c r="G19" s="142" t="s">
        <v>834</v>
      </c>
      <c r="H19" s="282">
        <v>1</v>
      </c>
      <c r="I19" s="216">
        <v>45505</v>
      </c>
      <c r="J19" s="142"/>
      <c r="K19" s="282"/>
      <c r="L19" s="216"/>
      <c r="M19" s="230"/>
      <c r="N19" s="335"/>
      <c r="O19" s="230"/>
      <c r="P19" s="335"/>
      <c r="Q19" s="230"/>
      <c r="R19" s="218"/>
      <c r="S19" s="399"/>
      <c r="T19" s="391" t="s">
        <v>328</v>
      </c>
      <c r="U19" s="414"/>
    </row>
    <row r="20" spans="1:21" ht="30">
      <c r="A20" s="30">
        <v>45323</v>
      </c>
      <c r="B20" s="535" t="s">
        <v>85</v>
      </c>
      <c r="C20" s="254" t="s">
        <v>419</v>
      </c>
      <c r="D20" s="254" t="s">
        <v>324</v>
      </c>
      <c r="E20" s="287">
        <v>45342</v>
      </c>
      <c r="F20" s="254">
        <v>2024</v>
      </c>
      <c r="G20" s="254" t="s">
        <v>835</v>
      </c>
      <c r="H20" s="320">
        <v>1</v>
      </c>
      <c r="I20" s="287">
        <v>45392</v>
      </c>
      <c r="J20" s="253"/>
      <c r="K20" s="280"/>
      <c r="L20" s="253"/>
      <c r="M20" s="254"/>
      <c r="N20" s="320"/>
      <c r="O20" s="254"/>
      <c r="P20" s="320"/>
      <c r="Q20" s="254"/>
      <c r="R20" s="254"/>
      <c r="S20" s="254"/>
      <c r="T20" s="399" t="s">
        <v>328</v>
      </c>
      <c r="U20" s="403"/>
    </row>
    <row r="21" spans="1:21" ht="48.75" customHeight="1">
      <c r="A21" s="30">
        <v>45444</v>
      </c>
      <c r="B21" s="536"/>
      <c r="C21" s="185" t="s">
        <v>739</v>
      </c>
      <c r="D21" s="519" t="s">
        <v>290</v>
      </c>
      <c r="E21" s="239">
        <v>45457</v>
      </c>
      <c r="F21" s="185">
        <v>2024</v>
      </c>
      <c r="G21" s="185"/>
      <c r="H21" s="320"/>
      <c r="I21" s="239"/>
      <c r="J21" s="257"/>
      <c r="K21" s="280"/>
      <c r="L21" s="257"/>
      <c r="M21" s="185"/>
      <c r="N21" s="320"/>
      <c r="O21" s="185"/>
      <c r="P21" s="320"/>
      <c r="Q21" s="185"/>
      <c r="R21" s="185"/>
      <c r="S21" s="396" t="s">
        <v>839</v>
      </c>
      <c r="T21" s="218" t="s">
        <v>667</v>
      </c>
      <c r="U21" s="403"/>
    </row>
    <row r="22" spans="1:21" ht="49.5" customHeight="1">
      <c r="A22" s="30">
        <v>45444</v>
      </c>
      <c r="B22" s="567"/>
      <c r="C22" s="185" t="s">
        <v>666</v>
      </c>
      <c r="D22" s="185" t="s">
        <v>486</v>
      </c>
      <c r="E22" s="239">
        <v>45471</v>
      </c>
      <c r="F22" s="185">
        <v>2024</v>
      </c>
      <c r="G22" s="185"/>
      <c r="H22" s="320"/>
      <c r="I22" s="239"/>
      <c r="J22" s="257"/>
      <c r="K22" s="280"/>
      <c r="L22" s="257"/>
      <c r="M22" s="185"/>
      <c r="N22" s="320"/>
      <c r="O22" s="185"/>
      <c r="P22" s="320"/>
      <c r="Q22" s="185"/>
      <c r="R22" s="185"/>
      <c r="S22" s="239" t="s">
        <v>841</v>
      </c>
      <c r="T22" s="218" t="s">
        <v>840</v>
      </c>
      <c r="U22" s="403"/>
    </row>
    <row r="23" spans="1:21" s="21" customFormat="1" ht="51.75" customHeight="1">
      <c r="A23" s="30">
        <v>45292</v>
      </c>
      <c r="B23" s="535" t="s">
        <v>86</v>
      </c>
      <c r="C23" s="209" t="s">
        <v>971</v>
      </c>
      <c r="D23" s="209" t="s">
        <v>272</v>
      </c>
      <c r="E23" s="220">
        <v>45320</v>
      </c>
      <c r="F23" s="262" t="s">
        <v>457</v>
      </c>
      <c r="G23" s="336"/>
      <c r="H23" s="337"/>
      <c r="I23" s="336"/>
      <c r="J23" s="262"/>
      <c r="K23" s="285"/>
      <c r="L23" s="326"/>
      <c r="M23" s="336"/>
      <c r="N23" s="337"/>
      <c r="O23" s="336"/>
      <c r="P23" s="337"/>
      <c r="Q23" s="336"/>
      <c r="R23" s="241"/>
      <c r="S23" s="220" t="s">
        <v>843</v>
      </c>
      <c r="T23" s="295" t="s">
        <v>458</v>
      </c>
      <c r="U23" s="416"/>
    </row>
    <row r="24" spans="1:21" s="21" customFormat="1" ht="49.5" customHeight="1">
      <c r="A24" s="30">
        <v>45444</v>
      </c>
      <c r="B24" s="579"/>
      <c r="C24" s="499" t="s">
        <v>620</v>
      </c>
      <c r="D24" s="209" t="s">
        <v>486</v>
      </c>
      <c r="E24" s="220" t="s">
        <v>623</v>
      </c>
      <c r="F24" s="209">
        <v>2024</v>
      </c>
      <c r="G24" s="336"/>
      <c r="H24" s="337"/>
      <c r="I24" s="336"/>
      <c r="J24" s="209" t="s">
        <v>836</v>
      </c>
      <c r="K24" s="232">
        <v>1</v>
      </c>
      <c r="L24" s="220">
        <v>45489</v>
      </c>
      <c r="M24" s="336"/>
      <c r="N24" s="337"/>
      <c r="O24" s="336"/>
      <c r="P24" s="337"/>
      <c r="Q24" s="336"/>
      <c r="R24" s="241"/>
      <c r="S24" s="220"/>
      <c r="T24" s="295" t="s">
        <v>624</v>
      </c>
      <c r="U24" s="416"/>
    </row>
    <row r="25" spans="1:21" s="21" customFormat="1" ht="30">
      <c r="A25" s="148">
        <v>45323</v>
      </c>
      <c r="B25" s="535" t="s">
        <v>62</v>
      </c>
      <c r="C25" s="245" t="s">
        <v>419</v>
      </c>
      <c r="D25" s="518" t="s">
        <v>324</v>
      </c>
      <c r="E25" s="243">
        <v>45348</v>
      </c>
      <c r="F25" s="245">
        <v>2024</v>
      </c>
      <c r="G25" s="243">
        <v>45348</v>
      </c>
      <c r="H25" s="340">
        <v>1</v>
      </c>
      <c r="I25" s="243">
        <v>45413</v>
      </c>
      <c r="J25" s="245"/>
      <c r="K25" s="340"/>
      <c r="L25" s="243"/>
      <c r="M25" s="338"/>
      <c r="N25" s="339"/>
      <c r="O25" s="338"/>
      <c r="P25" s="339"/>
      <c r="Q25" s="338"/>
      <c r="R25" s="246"/>
      <c r="S25" s="243"/>
      <c r="T25" s="422" t="s">
        <v>328</v>
      </c>
      <c r="U25" s="423"/>
    </row>
    <row r="26" spans="1:21" s="21" customFormat="1" ht="43.5" customHeight="1">
      <c r="A26" s="148">
        <v>45352</v>
      </c>
      <c r="B26" s="536"/>
      <c r="C26" s="580" t="s">
        <v>271</v>
      </c>
      <c r="D26" s="209" t="s">
        <v>486</v>
      </c>
      <c r="E26" s="243">
        <v>45362</v>
      </c>
      <c r="F26" s="245">
        <v>2024</v>
      </c>
      <c r="G26" s="338"/>
      <c r="H26" s="339"/>
      <c r="I26" s="338"/>
      <c r="J26" s="245" t="s">
        <v>829</v>
      </c>
      <c r="K26" s="340">
        <v>1</v>
      </c>
      <c r="L26" s="243">
        <v>45398</v>
      </c>
      <c r="M26" s="338"/>
      <c r="N26" s="339"/>
      <c r="O26" s="338"/>
      <c r="P26" s="339"/>
      <c r="Q26" s="338"/>
      <c r="R26" s="246"/>
      <c r="S26" s="243"/>
      <c r="T26" s="422" t="s">
        <v>757</v>
      </c>
      <c r="U26" s="423"/>
    </row>
    <row r="27" spans="1:21" s="21" customFormat="1" ht="50.25" customHeight="1">
      <c r="A27" s="148">
        <v>45413</v>
      </c>
      <c r="B27" s="536"/>
      <c r="C27" s="581"/>
      <c r="D27" s="443" t="s">
        <v>486</v>
      </c>
      <c r="E27" s="243">
        <v>45439</v>
      </c>
      <c r="F27" s="442">
        <v>2024</v>
      </c>
      <c r="G27" s="243"/>
      <c r="H27" s="340"/>
      <c r="I27" s="243"/>
      <c r="J27" s="442" t="s">
        <v>830</v>
      </c>
      <c r="K27" s="340">
        <v>1</v>
      </c>
      <c r="L27" s="243">
        <v>45462</v>
      </c>
      <c r="M27" s="338"/>
      <c r="N27" s="339"/>
      <c r="O27" s="338"/>
      <c r="P27" s="339"/>
      <c r="Q27" s="338"/>
      <c r="R27" s="246"/>
      <c r="S27" s="442"/>
      <c r="T27" s="422" t="s">
        <v>842</v>
      </c>
      <c r="U27" s="423"/>
    </row>
    <row r="28" spans="1:21" s="446" customFormat="1" ht="37.5" customHeight="1">
      <c r="A28" s="445">
        <v>45536</v>
      </c>
      <c r="B28" s="537"/>
      <c r="C28" s="454" t="s">
        <v>785</v>
      </c>
      <c r="D28" s="209" t="s">
        <v>324</v>
      </c>
      <c r="E28" s="220" t="s">
        <v>1097</v>
      </c>
      <c r="F28" s="209">
        <v>2024</v>
      </c>
      <c r="G28" s="220"/>
      <c r="H28" s="232"/>
      <c r="I28" s="220"/>
      <c r="J28" s="209"/>
      <c r="K28" s="232"/>
      <c r="L28" s="220"/>
      <c r="M28" s="336"/>
      <c r="N28" s="337"/>
      <c r="O28" s="336"/>
      <c r="P28" s="337"/>
      <c r="Q28" s="336"/>
      <c r="R28" s="241"/>
      <c r="S28" s="508" t="s">
        <v>1174</v>
      </c>
      <c r="T28" s="510" t="s">
        <v>458</v>
      </c>
      <c r="U28" s="209"/>
    </row>
    <row r="29" spans="1:21" s="21" customFormat="1" ht="21" customHeight="1">
      <c r="A29" s="149"/>
      <c r="B29" s="150"/>
      <c r="C29" s="151"/>
      <c r="D29" s="151"/>
      <c r="E29" s="152"/>
      <c r="F29" s="153"/>
      <c r="G29" s="152"/>
      <c r="H29" s="169"/>
      <c r="I29" s="152"/>
      <c r="J29" s="153"/>
      <c r="K29" s="167"/>
      <c r="L29" s="154"/>
      <c r="M29" s="155"/>
      <c r="N29" s="170"/>
      <c r="O29" s="155"/>
      <c r="P29" s="170"/>
      <c r="Q29" s="155"/>
      <c r="R29" s="146"/>
      <c r="S29" s="153"/>
      <c r="T29" s="156"/>
      <c r="U29" s="156"/>
    </row>
    <row r="30" spans="1:21" s="15" customFormat="1" ht="12.75" customHeight="1">
      <c r="A30" s="149"/>
      <c r="B30" s="150"/>
      <c r="C30" s="151"/>
      <c r="D30" s="151"/>
      <c r="E30" s="152"/>
      <c r="F30" s="151"/>
      <c r="G30" s="152"/>
      <c r="H30" s="169">
        <f>SUM(H7:H27)</f>
        <v>8</v>
      </c>
      <c r="I30" s="152"/>
      <c r="J30" s="151"/>
      <c r="K30" s="169">
        <f>SUM(K7:K27)</f>
        <v>4</v>
      </c>
      <c r="L30" s="152"/>
      <c r="M30" s="315"/>
      <c r="N30" s="316">
        <f>SUM(N7:N27)</f>
        <v>0</v>
      </c>
      <c r="O30" s="315"/>
      <c r="P30" s="316">
        <f>SUM(P7:P27)</f>
        <v>0</v>
      </c>
      <c r="Q30" s="315"/>
      <c r="R30" s="151"/>
      <c r="S30" s="151"/>
      <c r="T30" s="151"/>
      <c r="U30" s="151"/>
    </row>
    <row r="32" spans="1:21">
      <c r="A32" s="4"/>
      <c r="B32" s="4"/>
      <c r="C32" s="4"/>
      <c r="D32" s="4"/>
      <c r="E32" s="4"/>
      <c r="F32" s="4"/>
      <c r="G32" s="4"/>
      <c r="H32" s="168"/>
      <c r="I32" s="4"/>
      <c r="J32" s="4"/>
      <c r="K32" s="168"/>
      <c r="L32" s="4"/>
      <c r="M32" s="4"/>
      <c r="N32" s="168"/>
      <c r="O32" s="4"/>
      <c r="P32" s="168"/>
      <c r="Q32" s="4"/>
      <c r="R32" s="4"/>
      <c r="S32" s="4"/>
      <c r="T32" s="4"/>
      <c r="U32" s="1"/>
    </row>
    <row r="33" spans="1:21">
      <c r="A33" s="4"/>
      <c r="B33" s="4"/>
      <c r="C33" s="4"/>
      <c r="D33" s="4"/>
      <c r="E33" s="4"/>
      <c r="F33" s="4"/>
      <c r="G33" s="4"/>
      <c r="H33" s="168"/>
      <c r="I33" s="4"/>
      <c r="J33" s="4"/>
      <c r="K33" s="168"/>
      <c r="L33" s="4"/>
      <c r="M33" s="4"/>
      <c r="N33" s="168"/>
      <c r="O33" s="4"/>
      <c r="P33" s="168"/>
      <c r="Q33" s="4"/>
      <c r="R33" s="4"/>
      <c r="S33" s="4"/>
      <c r="T33" s="4"/>
      <c r="U33" s="1"/>
    </row>
    <row r="34" spans="1:21">
      <c r="A34" s="4"/>
      <c r="B34" s="4"/>
      <c r="C34" s="4"/>
      <c r="D34" s="4"/>
      <c r="E34" s="4"/>
      <c r="F34" s="4"/>
      <c r="G34" s="4"/>
      <c r="H34" s="168"/>
      <c r="I34" s="4"/>
      <c r="J34" s="4"/>
      <c r="K34" s="168"/>
      <c r="L34" s="4"/>
      <c r="M34" s="4"/>
      <c r="N34" s="168"/>
      <c r="O34" s="4"/>
      <c r="P34" s="168"/>
      <c r="Q34" s="4"/>
      <c r="R34" s="4"/>
      <c r="S34" s="4"/>
      <c r="T34" s="4"/>
      <c r="U34" s="1"/>
    </row>
    <row r="35" spans="1:21">
      <c r="A35" s="4"/>
      <c r="B35" s="4"/>
      <c r="C35" s="4"/>
      <c r="D35" s="4"/>
      <c r="E35" s="4"/>
      <c r="F35" s="4"/>
      <c r="G35" s="4"/>
      <c r="H35" s="168"/>
      <c r="I35" s="4"/>
      <c r="J35" s="4"/>
      <c r="K35" s="168"/>
      <c r="L35" s="4"/>
      <c r="M35" s="4"/>
      <c r="N35" s="168"/>
      <c r="O35" s="4"/>
      <c r="P35" s="168"/>
      <c r="Q35" s="4"/>
      <c r="R35" s="4"/>
      <c r="S35" s="4"/>
      <c r="T35" s="4"/>
      <c r="U35" s="1"/>
    </row>
    <row r="36" spans="1:21">
      <c r="A36" s="4"/>
      <c r="B36" s="4"/>
      <c r="C36" s="4"/>
      <c r="D36" s="4"/>
      <c r="E36" s="4"/>
      <c r="F36" s="4"/>
      <c r="G36" s="4"/>
      <c r="H36" s="168"/>
      <c r="I36" s="4"/>
      <c r="J36" s="4"/>
      <c r="K36" s="168"/>
      <c r="L36" s="4"/>
      <c r="M36" s="4"/>
      <c r="N36" s="168"/>
      <c r="O36" s="4"/>
      <c r="P36" s="168"/>
      <c r="Q36" s="4"/>
      <c r="R36" s="4"/>
      <c r="S36" s="4"/>
      <c r="T36" s="4"/>
      <c r="U36" s="1"/>
    </row>
    <row r="37" spans="1:21">
      <c r="A37" s="4"/>
      <c r="B37" s="4"/>
      <c r="C37" s="4"/>
      <c r="D37" s="4"/>
      <c r="E37" s="4"/>
      <c r="F37" s="4"/>
      <c r="G37" s="4"/>
      <c r="H37" s="168"/>
      <c r="I37" s="4"/>
      <c r="J37" s="4"/>
      <c r="K37" s="168"/>
      <c r="L37" s="4"/>
      <c r="M37" s="4"/>
      <c r="N37" s="168"/>
      <c r="O37" s="4"/>
      <c r="P37" s="168"/>
      <c r="Q37" s="4"/>
      <c r="R37" s="4"/>
      <c r="S37" s="4"/>
      <c r="T37" s="4"/>
      <c r="U37" s="1"/>
    </row>
    <row r="38" spans="1:21">
      <c r="A38" s="4"/>
      <c r="B38" s="4"/>
      <c r="C38" s="4"/>
      <c r="D38" s="4"/>
      <c r="E38" s="4"/>
      <c r="F38" s="4"/>
      <c r="G38" s="4"/>
      <c r="H38" s="168"/>
      <c r="I38" s="4"/>
      <c r="J38" s="4"/>
      <c r="K38" s="168"/>
      <c r="L38" s="4"/>
      <c r="M38" s="4"/>
      <c r="N38" s="168"/>
      <c r="O38" s="4"/>
      <c r="P38" s="168"/>
      <c r="Q38" s="4"/>
      <c r="R38" s="4"/>
      <c r="S38" s="4"/>
      <c r="T38" s="4"/>
      <c r="U38" s="1"/>
    </row>
    <row r="39" spans="1:21">
      <c r="A39" s="4"/>
      <c r="B39" s="4"/>
      <c r="C39" s="4"/>
      <c r="D39" s="4"/>
      <c r="E39" s="4"/>
      <c r="F39" s="4"/>
      <c r="G39" s="4"/>
      <c r="H39" s="168"/>
      <c r="I39" s="4"/>
      <c r="J39" s="4"/>
      <c r="K39" s="168"/>
      <c r="L39" s="4"/>
      <c r="M39" s="4"/>
      <c r="N39" s="168"/>
      <c r="O39" s="4"/>
      <c r="P39" s="168"/>
      <c r="Q39" s="4"/>
      <c r="R39" s="4"/>
      <c r="S39" s="4"/>
      <c r="T39" s="4"/>
      <c r="U39" s="1"/>
    </row>
    <row r="40" spans="1:21">
      <c r="A40" s="4"/>
      <c r="B40" s="4"/>
      <c r="C40" s="4"/>
      <c r="D40" s="4"/>
      <c r="E40" s="4"/>
      <c r="F40" s="4"/>
      <c r="G40" s="4"/>
      <c r="H40" s="168"/>
      <c r="I40" s="4"/>
      <c r="J40" s="4"/>
      <c r="K40" s="168"/>
      <c r="L40" s="4"/>
      <c r="M40" s="4"/>
      <c r="N40" s="168"/>
      <c r="O40" s="4"/>
      <c r="P40" s="168"/>
      <c r="Q40" s="4"/>
      <c r="R40" s="4"/>
      <c r="S40" s="4"/>
      <c r="T40" s="4"/>
      <c r="U40" s="1"/>
    </row>
    <row r="41" spans="1:21">
      <c r="A41" s="4"/>
      <c r="B41" s="4"/>
      <c r="C41" s="4"/>
      <c r="D41" s="4"/>
      <c r="E41" s="4"/>
      <c r="F41" s="4"/>
      <c r="G41" s="4"/>
      <c r="H41" s="168"/>
      <c r="I41" s="4"/>
      <c r="J41" s="4"/>
      <c r="K41" s="168"/>
      <c r="L41" s="4"/>
      <c r="M41" s="4"/>
      <c r="N41" s="168"/>
      <c r="O41" s="4"/>
      <c r="P41" s="168"/>
      <c r="Q41" s="4"/>
      <c r="R41" s="4"/>
      <c r="S41" s="4"/>
      <c r="T41" s="4"/>
      <c r="U41" s="1"/>
    </row>
    <row r="42" spans="1:21">
      <c r="A42" s="4"/>
      <c r="B42" s="4"/>
      <c r="C42" s="4"/>
      <c r="D42" s="4"/>
      <c r="E42" s="4"/>
      <c r="F42" s="4"/>
      <c r="G42" s="4"/>
      <c r="H42" s="168"/>
      <c r="I42" s="4"/>
      <c r="J42" s="4"/>
      <c r="K42" s="168"/>
      <c r="L42" s="4"/>
      <c r="M42" s="4"/>
      <c r="N42" s="168"/>
      <c r="O42" s="4"/>
      <c r="P42" s="168"/>
      <c r="Q42" s="4"/>
      <c r="R42" s="4"/>
      <c r="S42" s="4"/>
      <c r="T42" s="4"/>
      <c r="U42" s="1"/>
    </row>
    <row r="43" spans="1:21">
      <c r="A43" s="4"/>
      <c r="B43" s="4"/>
      <c r="C43" s="4"/>
      <c r="D43" s="4"/>
      <c r="E43" s="4"/>
      <c r="F43" s="4"/>
      <c r="G43" s="4"/>
      <c r="H43" s="168"/>
      <c r="I43" s="4"/>
      <c r="J43" s="4"/>
      <c r="K43" s="168"/>
      <c r="L43" s="4"/>
      <c r="M43" s="4"/>
      <c r="N43" s="168"/>
      <c r="O43" s="4"/>
      <c r="P43" s="168"/>
      <c r="Q43" s="4"/>
      <c r="R43" s="4"/>
      <c r="S43" s="4"/>
      <c r="T43" s="4"/>
      <c r="U43" s="1"/>
    </row>
    <row r="44" spans="1:21">
      <c r="A44" s="4"/>
      <c r="B44" s="4"/>
      <c r="C44" s="4"/>
      <c r="D44" s="4"/>
      <c r="E44" s="4"/>
      <c r="F44" s="4"/>
      <c r="G44" s="4"/>
      <c r="H44" s="168"/>
      <c r="I44" s="4"/>
      <c r="J44" s="4"/>
      <c r="K44" s="168"/>
      <c r="L44" s="4"/>
      <c r="M44" s="4"/>
      <c r="N44" s="168"/>
      <c r="O44" s="4"/>
      <c r="P44" s="168"/>
      <c r="Q44" s="4"/>
      <c r="R44" s="4"/>
      <c r="S44" s="4"/>
      <c r="T44" s="4"/>
      <c r="U44" s="1"/>
    </row>
    <row r="45" spans="1:21">
      <c r="A45" s="4"/>
      <c r="B45" s="4"/>
      <c r="C45" s="4"/>
      <c r="D45" s="4"/>
      <c r="E45" s="4"/>
      <c r="F45" s="4"/>
      <c r="G45" s="4"/>
      <c r="H45" s="168"/>
      <c r="I45" s="4"/>
      <c r="J45" s="4"/>
      <c r="K45" s="168"/>
      <c r="L45" s="4"/>
      <c r="M45" s="4"/>
      <c r="N45" s="168"/>
      <c r="O45" s="4"/>
      <c r="P45" s="168"/>
      <c r="Q45" s="4"/>
      <c r="R45" s="4"/>
      <c r="S45" s="4"/>
      <c r="T45" s="4"/>
      <c r="U45" s="1"/>
    </row>
    <row r="46" spans="1:21">
      <c r="A46" s="4"/>
      <c r="B46" s="4"/>
      <c r="C46" s="4"/>
      <c r="D46" s="4"/>
      <c r="E46" s="4"/>
      <c r="F46" s="4"/>
      <c r="G46" s="4"/>
      <c r="H46" s="168"/>
      <c r="I46" s="4"/>
      <c r="J46" s="4"/>
      <c r="K46" s="168"/>
      <c r="L46" s="4"/>
      <c r="M46" s="4"/>
      <c r="N46" s="168"/>
      <c r="O46" s="4"/>
      <c r="P46" s="168"/>
      <c r="Q46" s="4"/>
      <c r="R46" s="4"/>
      <c r="S46" s="4"/>
      <c r="T46" s="4"/>
      <c r="U46" s="1"/>
    </row>
    <row r="47" spans="1:21">
      <c r="A47" s="4"/>
      <c r="B47" s="4"/>
      <c r="C47" s="4"/>
      <c r="D47" s="4"/>
      <c r="E47" s="4"/>
      <c r="F47" s="4"/>
      <c r="G47" s="4"/>
      <c r="H47" s="168"/>
      <c r="I47" s="4"/>
      <c r="J47" s="4"/>
      <c r="K47" s="168"/>
      <c r="L47" s="4"/>
      <c r="M47" s="4"/>
      <c r="N47" s="168"/>
      <c r="O47" s="4"/>
      <c r="P47" s="168"/>
      <c r="Q47" s="4"/>
      <c r="R47" s="4"/>
      <c r="S47" s="4"/>
      <c r="T47" s="4"/>
      <c r="U47" s="1"/>
    </row>
    <row r="48" spans="1:21">
      <c r="A48" s="4"/>
      <c r="B48" s="4"/>
      <c r="C48" s="4"/>
      <c r="D48" s="4"/>
      <c r="E48" s="4"/>
      <c r="F48" s="4"/>
      <c r="G48" s="4"/>
      <c r="H48" s="168"/>
      <c r="I48" s="4"/>
      <c r="J48" s="4"/>
      <c r="K48" s="168"/>
      <c r="L48" s="4"/>
      <c r="M48" s="4"/>
      <c r="N48" s="168"/>
      <c r="O48" s="4"/>
      <c r="P48" s="168"/>
      <c r="Q48" s="4"/>
      <c r="R48" s="4"/>
      <c r="S48" s="4"/>
      <c r="T48" s="4"/>
      <c r="U48" s="1"/>
    </row>
    <row r="49" spans="1:21">
      <c r="A49" s="4"/>
      <c r="B49" s="4"/>
      <c r="C49" s="4"/>
      <c r="D49" s="4"/>
      <c r="E49" s="4"/>
      <c r="F49" s="4"/>
      <c r="G49" s="4"/>
      <c r="H49" s="168"/>
      <c r="I49" s="4"/>
      <c r="J49" s="4"/>
      <c r="K49" s="168"/>
      <c r="L49" s="4"/>
      <c r="M49" s="4"/>
      <c r="N49" s="168"/>
      <c r="O49" s="4"/>
      <c r="P49" s="168"/>
      <c r="Q49" s="4"/>
      <c r="R49" s="4"/>
      <c r="S49" s="4"/>
      <c r="T49" s="4"/>
      <c r="U49" s="1"/>
    </row>
    <row r="50" spans="1:21">
      <c r="A50" s="4"/>
      <c r="B50" s="4"/>
      <c r="C50" s="4"/>
      <c r="D50" s="4"/>
      <c r="E50" s="4"/>
      <c r="F50" s="4"/>
      <c r="G50" s="4"/>
      <c r="H50" s="168"/>
      <c r="I50" s="4"/>
      <c r="J50" s="4"/>
      <c r="K50" s="168"/>
      <c r="L50" s="4"/>
      <c r="M50" s="4"/>
      <c r="N50" s="168"/>
      <c r="O50" s="4"/>
      <c r="P50" s="168"/>
      <c r="Q50" s="4"/>
      <c r="R50" s="4"/>
      <c r="S50" s="4"/>
      <c r="T50" s="4"/>
      <c r="U50" s="1"/>
    </row>
    <row r="51" spans="1:21">
      <c r="A51" s="4"/>
      <c r="B51" s="4"/>
      <c r="C51" s="4"/>
      <c r="D51" s="4"/>
      <c r="E51" s="4"/>
      <c r="F51" s="4"/>
      <c r="G51" s="4"/>
      <c r="H51" s="168"/>
      <c r="I51" s="4"/>
      <c r="J51" s="4"/>
      <c r="K51" s="168"/>
      <c r="L51" s="4"/>
      <c r="M51" s="4"/>
      <c r="N51" s="168"/>
      <c r="O51" s="4"/>
      <c r="P51" s="168"/>
      <c r="Q51" s="4"/>
      <c r="R51" s="4"/>
      <c r="S51" s="4"/>
      <c r="T51" s="4"/>
      <c r="U51" s="1"/>
    </row>
    <row r="52" spans="1:21">
      <c r="A52" s="4"/>
      <c r="B52" s="4"/>
      <c r="C52" s="4"/>
      <c r="D52" s="4"/>
      <c r="E52" s="4"/>
      <c r="F52" s="4"/>
      <c r="G52" s="4"/>
      <c r="H52" s="168"/>
      <c r="I52" s="4"/>
      <c r="J52" s="4"/>
      <c r="K52" s="168"/>
      <c r="L52" s="4"/>
      <c r="M52" s="4"/>
      <c r="N52" s="168"/>
      <c r="O52" s="4"/>
      <c r="P52" s="168"/>
      <c r="Q52" s="4"/>
      <c r="R52" s="4"/>
      <c r="S52" s="4"/>
      <c r="T52" s="4"/>
      <c r="U52" s="1"/>
    </row>
    <row r="53" spans="1:21">
      <c r="A53" s="4"/>
      <c r="B53" s="4"/>
      <c r="C53" s="4"/>
      <c r="D53" s="4"/>
      <c r="E53" s="4"/>
      <c r="F53" s="4"/>
      <c r="G53" s="4"/>
      <c r="H53" s="168"/>
      <c r="I53" s="4"/>
      <c r="J53" s="4"/>
      <c r="K53" s="168"/>
      <c r="L53" s="4"/>
      <c r="M53" s="4"/>
      <c r="N53" s="168"/>
      <c r="O53" s="4"/>
      <c r="P53" s="168"/>
      <c r="Q53" s="4"/>
      <c r="R53" s="4"/>
      <c r="S53" s="4"/>
      <c r="T53" s="4"/>
      <c r="U53" s="1"/>
    </row>
    <row r="54" spans="1:21">
      <c r="A54" s="4"/>
      <c r="B54" s="4"/>
      <c r="C54" s="4"/>
      <c r="D54" s="4"/>
      <c r="E54" s="4"/>
      <c r="F54" s="4"/>
      <c r="G54" s="4"/>
      <c r="H54" s="168"/>
      <c r="I54" s="4"/>
      <c r="J54" s="4"/>
      <c r="K54" s="168"/>
      <c r="L54" s="4"/>
      <c r="M54" s="4"/>
      <c r="N54" s="168"/>
      <c r="O54" s="4"/>
      <c r="P54" s="168"/>
      <c r="Q54" s="4"/>
      <c r="R54" s="4"/>
      <c r="S54" s="4"/>
      <c r="T54" s="4"/>
      <c r="U54" s="1"/>
    </row>
    <row r="55" spans="1:21">
      <c r="A55" s="4"/>
      <c r="B55" s="4"/>
      <c r="C55" s="4"/>
      <c r="D55" s="4"/>
      <c r="E55" s="4"/>
      <c r="F55" s="4"/>
      <c r="G55" s="4"/>
      <c r="H55" s="168"/>
      <c r="I55" s="4"/>
      <c r="J55" s="4"/>
      <c r="K55" s="168"/>
      <c r="L55" s="4"/>
      <c r="M55" s="4"/>
      <c r="N55" s="168"/>
      <c r="O55" s="4"/>
      <c r="P55" s="168"/>
      <c r="Q55" s="4"/>
      <c r="R55" s="4"/>
      <c r="S55" s="4"/>
      <c r="T55" s="4"/>
      <c r="U55" s="1"/>
    </row>
    <row r="56" spans="1:21">
      <c r="A56" s="4"/>
      <c r="B56" s="4"/>
      <c r="C56" s="4"/>
      <c r="D56" s="4"/>
      <c r="E56" s="4"/>
      <c r="F56" s="4"/>
      <c r="G56" s="4"/>
      <c r="H56" s="168"/>
      <c r="I56" s="4"/>
      <c r="J56" s="4"/>
      <c r="K56" s="168"/>
      <c r="L56" s="4"/>
      <c r="M56" s="4"/>
      <c r="N56" s="168"/>
      <c r="O56" s="4"/>
      <c r="P56" s="168"/>
      <c r="Q56" s="4"/>
      <c r="R56" s="4"/>
      <c r="S56" s="4"/>
      <c r="T56" s="4"/>
      <c r="U56" s="1"/>
    </row>
    <row r="57" spans="1:21">
      <c r="A57" s="4"/>
      <c r="B57" s="4"/>
      <c r="C57" s="4"/>
      <c r="D57" s="4"/>
      <c r="E57" s="4"/>
      <c r="F57" s="4"/>
      <c r="G57" s="4"/>
      <c r="H57" s="168"/>
      <c r="I57" s="4"/>
      <c r="J57" s="4"/>
      <c r="K57" s="168"/>
      <c r="L57" s="4"/>
      <c r="M57" s="4"/>
      <c r="N57" s="168"/>
      <c r="O57" s="4"/>
      <c r="P57" s="168"/>
      <c r="Q57" s="4"/>
      <c r="R57" s="4"/>
      <c r="S57" s="4"/>
      <c r="T57" s="4"/>
      <c r="U57" s="1"/>
    </row>
    <row r="58" spans="1:21">
      <c r="A58" s="4"/>
      <c r="B58" s="4"/>
      <c r="C58" s="4"/>
      <c r="D58" s="4"/>
      <c r="E58" s="4"/>
      <c r="F58" s="4"/>
      <c r="G58" s="4"/>
      <c r="H58" s="168"/>
      <c r="I58" s="4"/>
      <c r="J58" s="4"/>
      <c r="K58" s="168"/>
      <c r="L58" s="4"/>
      <c r="M58" s="4"/>
      <c r="N58" s="168"/>
      <c r="O58" s="4"/>
      <c r="P58" s="168"/>
      <c r="Q58" s="4"/>
      <c r="R58" s="4"/>
      <c r="S58" s="4"/>
      <c r="T58" s="4"/>
      <c r="U58" s="1"/>
    </row>
    <row r="59" spans="1:21">
      <c r="A59" s="4"/>
      <c r="B59" s="4"/>
      <c r="C59" s="4"/>
      <c r="D59" s="4"/>
      <c r="E59" s="4"/>
      <c r="F59" s="4"/>
      <c r="G59" s="4"/>
      <c r="H59" s="168"/>
      <c r="I59" s="4"/>
      <c r="J59" s="4"/>
      <c r="K59" s="168"/>
      <c r="L59" s="4"/>
      <c r="M59" s="4"/>
      <c r="N59" s="168"/>
      <c r="O59" s="4"/>
      <c r="P59" s="168"/>
      <c r="Q59" s="4"/>
      <c r="R59" s="4"/>
      <c r="S59" s="4"/>
      <c r="T59" s="4"/>
      <c r="U59" s="1"/>
    </row>
    <row r="60" spans="1:21">
      <c r="A60" s="4"/>
      <c r="B60" s="4"/>
      <c r="C60" s="4"/>
      <c r="D60" s="4"/>
      <c r="E60" s="4"/>
      <c r="F60" s="4"/>
      <c r="G60" s="4"/>
      <c r="H60" s="168"/>
      <c r="I60" s="4"/>
      <c r="J60" s="4"/>
      <c r="K60" s="168"/>
      <c r="L60" s="4"/>
      <c r="M60" s="4"/>
      <c r="N60" s="168"/>
      <c r="O60" s="4"/>
      <c r="P60" s="168"/>
      <c r="Q60" s="4"/>
      <c r="R60" s="4"/>
      <c r="S60" s="4"/>
      <c r="T60" s="4"/>
      <c r="U60" s="1"/>
    </row>
    <row r="61" spans="1:21">
      <c r="A61" s="4"/>
      <c r="B61" s="4"/>
      <c r="C61" s="4"/>
      <c r="D61" s="4"/>
      <c r="E61" s="4"/>
      <c r="F61" s="4"/>
      <c r="G61" s="4"/>
      <c r="H61" s="168"/>
      <c r="I61" s="4"/>
      <c r="J61" s="4"/>
      <c r="K61" s="168"/>
      <c r="L61" s="4"/>
      <c r="M61" s="4"/>
      <c r="N61" s="168"/>
      <c r="O61" s="4"/>
      <c r="P61" s="168"/>
      <c r="Q61" s="4"/>
      <c r="R61" s="4"/>
      <c r="S61" s="4"/>
      <c r="T61" s="4"/>
      <c r="U61" s="1"/>
    </row>
    <row r="62" spans="1:21">
      <c r="A62" s="4"/>
      <c r="B62" s="4"/>
      <c r="C62" s="4"/>
      <c r="D62" s="4"/>
      <c r="E62" s="4"/>
      <c r="F62" s="4"/>
      <c r="G62" s="4"/>
      <c r="H62" s="168"/>
      <c r="I62" s="4"/>
      <c r="J62" s="4"/>
      <c r="K62" s="168"/>
      <c r="L62" s="4"/>
      <c r="M62" s="4"/>
      <c r="N62" s="168"/>
      <c r="O62" s="4"/>
      <c r="P62" s="168"/>
      <c r="Q62" s="4"/>
      <c r="R62" s="4"/>
      <c r="S62" s="4"/>
      <c r="T62" s="4"/>
      <c r="U62" s="1"/>
    </row>
    <row r="63" spans="1:21">
      <c r="A63" s="4"/>
      <c r="B63" s="4"/>
      <c r="C63" s="4"/>
      <c r="D63" s="4"/>
      <c r="E63" s="4"/>
      <c r="F63" s="4"/>
      <c r="G63" s="4"/>
      <c r="H63" s="168"/>
      <c r="I63" s="4"/>
      <c r="J63" s="4"/>
      <c r="K63" s="168"/>
      <c r="L63" s="4"/>
      <c r="M63" s="4"/>
      <c r="N63" s="168"/>
      <c r="O63" s="4"/>
      <c r="P63" s="168"/>
      <c r="Q63" s="4"/>
      <c r="R63" s="4"/>
      <c r="S63" s="4"/>
      <c r="T63" s="4"/>
      <c r="U63" s="1"/>
    </row>
    <row r="64" spans="1:21">
      <c r="A64" s="4"/>
      <c r="B64" s="4"/>
      <c r="C64" s="4"/>
      <c r="D64" s="4"/>
      <c r="E64" s="4"/>
      <c r="F64" s="4"/>
      <c r="G64" s="4"/>
      <c r="H64" s="168"/>
      <c r="I64" s="4"/>
      <c r="J64" s="4"/>
      <c r="K64" s="168"/>
      <c r="L64" s="4"/>
      <c r="M64" s="4"/>
      <c r="N64" s="168"/>
      <c r="O64" s="4"/>
      <c r="P64" s="168"/>
      <c r="Q64" s="4"/>
      <c r="R64" s="4"/>
      <c r="S64" s="4"/>
      <c r="T64" s="4"/>
      <c r="U64" s="1"/>
    </row>
    <row r="65" spans="1:21">
      <c r="A65" s="4"/>
      <c r="B65" s="4"/>
      <c r="C65" s="4"/>
      <c r="D65" s="4"/>
      <c r="E65" s="4"/>
      <c r="F65" s="4"/>
      <c r="G65" s="4"/>
      <c r="H65" s="168"/>
      <c r="I65" s="4"/>
      <c r="J65" s="4"/>
      <c r="K65" s="168"/>
      <c r="L65" s="4"/>
      <c r="M65" s="4"/>
      <c r="N65" s="168"/>
      <c r="O65" s="4"/>
      <c r="P65" s="168"/>
      <c r="Q65" s="4"/>
      <c r="R65" s="4"/>
      <c r="S65" s="4"/>
      <c r="T65" s="4"/>
      <c r="U65" s="1"/>
    </row>
    <row r="66" spans="1:21">
      <c r="A66" s="4"/>
      <c r="B66" s="4"/>
      <c r="C66" s="4"/>
      <c r="D66" s="4"/>
      <c r="E66" s="4"/>
      <c r="F66" s="4"/>
      <c r="G66" s="4"/>
      <c r="H66" s="168"/>
      <c r="I66" s="4"/>
      <c r="J66" s="4"/>
      <c r="K66" s="168"/>
      <c r="L66" s="4"/>
      <c r="M66" s="4"/>
      <c r="N66" s="168"/>
      <c r="O66" s="4"/>
      <c r="P66" s="168"/>
      <c r="Q66" s="4"/>
      <c r="R66" s="4"/>
      <c r="S66" s="4"/>
      <c r="T66" s="4"/>
      <c r="U66" s="1"/>
    </row>
    <row r="67" spans="1:21">
      <c r="A67" s="4"/>
      <c r="B67" s="4"/>
      <c r="C67" s="4"/>
      <c r="D67" s="4"/>
      <c r="E67" s="4"/>
      <c r="F67" s="4"/>
      <c r="G67" s="4"/>
      <c r="H67" s="168"/>
      <c r="I67" s="4"/>
      <c r="J67" s="4"/>
      <c r="K67" s="168"/>
      <c r="L67" s="4"/>
      <c r="M67" s="4"/>
      <c r="N67" s="168"/>
      <c r="O67" s="4"/>
      <c r="P67" s="168"/>
      <c r="Q67" s="4"/>
      <c r="R67" s="4"/>
      <c r="S67" s="4"/>
      <c r="T67" s="4"/>
      <c r="U67" s="1"/>
    </row>
    <row r="68" spans="1:21">
      <c r="A68" s="4"/>
      <c r="B68" s="4"/>
      <c r="C68" s="4"/>
      <c r="D68" s="4"/>
      <c r="E68" s="4"/>
      <c r="F68" s="4"/>
      <c r="G68" s="4"/>
      <c r="H68" s="168"/>
      <c r="I68" s="4"/>
      <c r="J68" s="4"/>
      <c r="K68" s="168"/>
      <c r="L68" s="4"/>
      <c r="M68" s="4"/>
      <c r="N68" s="168"/>
      <c r="O68" s="4"/>
      <c r="P68" s="168"/>
      <c r="Q68" s="4"/>
      <c r="R68" s="4"/>
      <c r="S68" s="4"/>
      <c r="T68" s="4"/>
      <c r="U68" s="1"/>
    </row>
    <row r="69" spans="1:21">
      <c r="A69" s="4"/>
      <c r="B69" s="4"/>
      <c r="C69" s="4"/>
      <c r="D69" s="4"/>
      <c r="E69" s="4"/>
      <c r="F69" s="4"/>
      <c r="G69" s="4"/>
      <c r="H69" s="168"/>
      <c r="I69" s="4"/>
      <c r="J69" s="4"/>
      <c r="K69" s="168"/>
      <c r="L69" s="4"/>
      <c r="M69" s="4"/>
      <c r="N69" s="168"/>
      <c r="O69" s="4"/>
      <c r="P69" s="168"/>
      <c r="Q69" s="4"/>
      <c r="R69" s="4"/>
      <c r="S69" s="4"/>
      <c r="T69" s="4"/>
      <c r="U69" s="1"/>
    </row>
    <row r="70" spans="1:21">
      <c r="A70" s="4"/>
      <c r="B70" s="4"/>
      <c r="C70" s="4"/>
      <c r="D70" s="4"/>
      <c r="E70" s="4"/>
      <c r="F70" s="4"/>
      <c r="G70" s="4"/>
      <c r="H70" s="168"/>
      <c r="I70" s="4"/>
      <c r="J70" s="4"/>
      <c r="K70" s="168"/>
      <c r="L70" s="4"/>
      <c r="M70" s="4"/>
      <c r="N70" s="168"/>
      <c r="O70" s="4"/>
      <c r="P70" s="168"/>
      <c r="Q70" s="4"/>
      <c r="R70" s="4"/>
      <c r="S70" s="4"/>
      <c r="T70" s="4"/>
      <c r="U70" s="1"/>
    </row>
    <row r="71" spans="1:21">
      <c r="A71" s="4"/>
      <c r="B71" s="4"/>
      <c r="C71" s="4"/>
      <c r="D71" s="4"/>
      <c r="E71" s="4"/>
      <c r="F71" s="4"/>
      <c r="G71" s="4"/>
      <c r="H71" s="168"/>
      <c r="I71" s="4"/>
      <c r="J71" s="4"/>
      <c r="K71" s="168"/>
      <c r="L71" s="4"/>
      <c r="M71" s="4"/>
      <c r="N71" s="168"/>
      <c r="O71" s="4"/>
      <c r="P71" s="168"/>
      <c r="Q71" s="4"/>
      <c r="R71" s="4"/>
      <c r="S71" s="4"/>
      <c r="T71" s="4"/>
      <c r="U71" s="1"/>
    </row>
    <row r="72" spans="1:21">
      <c r="A72" s="4"/>
      <c r="B72" s="4"/>
      <c r="C72" s="4"/>
      <c r="D72" s="4"/>
      <c r="E72" s="4"/>
      <c r="F72" s="4"/>
      <c r="G72" s="4"/>
      <c r="H72" s="168"/>
      <c r="I72" s="4"/>
      <c r="J72" s="4"/>
      <c r="K72" s="168"/>
      <c r="L72" s="4"/>
      <c r="M72" s="4"/>
      <c r="N72" s="168"/>
      <c r="O72" s="4"/>
      <c r="P72" s="168"/>
      <c r="Q72" s="4"/>
      <c r="R72" s="4"/>
      <c r="S72" s="4"/>
      <c r="T72" s="4"/>
      <c r="U72" s="1"/>
    </row>
    <row r="73" spans="1:21">
      <c r="A73" s="4"/>
      <c r="B73" s="4"/>
      <c r="C73" s="4"/>
      <c r="D73" s="4"/>
      <c r="E73" s="4"/>
      <c r="F73" s="4"/>
      <c r="G73" s="4"/>
      <c r="H73" s="168"/>
      <c r="I73" s="4"/>
      <c r="J73" s="4"/>
      <c r="K73" s="168"/>
      <c r="L73" s="4"/>
      <c r="M73" s="4"/>
      <c r="N73" s="168"/>
      <c r="O73" s="4"/>
      <c r="P73" s="168"/>
      <c r="Q73" s="4"/>
      <c r="R73" s="4"/>
      <c r="S73" s="4"/>
      <c r="T73" s="4"/>
      <c r="U73" s="1"/>
    </row>
    <row r="74" spans="1:21">
      <c r="A74" s="4"/>
      <c r="B74" s="4"/>
      <c r="C74" s="4"/>
      <c r="D74" s="4"/>
      <c r="E74" s="4"/>
      <c r="F74" s="4"/>
      <c r="G74" s="4"/>
      <c r="H74" s="168"/>
      <c r="I74" s="4"/>
      <c r="J74" s="4"/>
      <c r="K74" s="168"/>
      <c r="L74" s="4"/>
      <c r="M74" s="4"/>
      <c r="N74" s="168"/>
      <c r="O74" s="4"/>
      <c r="P74" s="168"/>
      <c r="Q74" s="4"/>
      <c r="R74" s="4"/>
      <c r="S74" s="4"/>
      <c r="T74" s="4"/>
      <c r="U74" s="1"/>
    </row>
    <row r="75" spans="1:21">
      <c r="A75" s="4"/>
      <c r="B75" s="4"/>
      <c r="C75" s="4"/>
      <c r="D75" s="4"/>
      <c r="E75" s="4"/>
      <c r="F75" s="4"/>
      <c r="G75" s="4"/>
      <c r="H75" s="168"/>
      <c r="I75" s="4"/>
      <c r="J75" s="4"/>
      <c r="K75" s="168"/>
      <c r="L75" s="4"/>
      <c r="M75" s="4"/>
      <c r="N75" s="168"/>
      <c r="O75" s="4"/>
      <c r="P75" s="168"/>
      <c r="Q75" s="4"/>
      <c r="R75" s="4"/>
      <c r="S75" s="4"/>
      <c r="T75" s="4"/>
      <c r="U75" s="1"/>
    </row>
    <row r="76" spans="1:21">
      <c r="A76" s="4"/>
      <c r="B76" s="4"/>
      <c r="C76" s="4"/>
      <c r="D76" s="4"/>
      <c r="E76" s="4"/>
      <c r="F76" s="4"/>
      <c r="G76" s="4"/>
      <c r="H76" s="168"/>
      <c r="I76" s="4"/>
      <c r="J76" s="4"/>
      <c r="K76" s="168"/>
      <c r="L76" s="4"/>
      <c r="M76" s="4"/>
      <c r="N76" s="168"/>
      <c r="O76" s="4"/>
      <c r="P76" s="168"/>
      <c r="Q76" s="4"/>
      <c r="R76" s="4"/>
      <c r="S76" s="4"/>
      <c r="T76" s="4"/>
      <c r="U76" s="1"/>
    </row>
    <row r="77" spans="1:21">
      <c r="A77" s="4"/>
      <c r="B77" s="4"/>
      <c r="C77" s="4"/>
      <c r="D77" s="4"/>
      <c r="E77" s="4"/>
      <c r="F77" s="4"/>
      <c r="G77" s="4"/>
      <c r="H77" s="168"/>
      <c r="I77" s="4"/>
      <c r="J77" s="4"/>
      <c r="K77" s="168"/>
      <c r="L77" s="4"/>
      <c r="M77" s="4"/>
      <c r="N77" s="168"/>
      <c r="O77" s="4"/>
      <c r="P77" s="168"/>
      <c r="Q77" s="4"/>
      <c r="R77" s="4"/>
      <c r="S77" s="4"/>
      <c r="T77" s="4"/>
      <c r="U77" s="1"/>
    </row>
    <row r="78" spans="1:21">
      <c r="A78" s="4"/>
      <c r="B78" s="4"/>
      <c r="C78" s="4"/>
      <c r="D78" s="4"/>
      <c r="E78" s="4"/>
      <c r="F78" s="4"/>
      <c r="G78" s="4"/>
      <c r="H78" s="168"/>
      <c r="I78" s="4"/>
      <c r="J78" s="4"/>
      <c r="K78" s="168"/>
      <c r="L78" s="4"/>
      <c r="M78" s="4"/>
      <c r="N78" s="168"/>
      <c r="O78" s="4"/>
      <c r="P78" s="168"/>
      <c r="Q78" s="4"/>
      <c r="R78" s="4"/>
      <c r="S78" s="4"/>
      <c r="T78" s="4"/>
      <c r="U78" s="1"/>
    </row>
    <row r="79" spans="1:21">
      <c r="A79" s="4"/>
      <c r="B79" s="4"/>
      <c r="C79" s="4"/>
      <c r="D79" s="4"/>
      <c r="E79" s="4"/>
      <c r="F79" s="4"/>
      <c r="G79" s="4"/>
      <c r="H79" s="168"/>
      <c r="I79" s="4"/>
      <c r="J79" s="4"/>
      <c r="K79" s="168"/>
      <c r="L79" s="4"/>
      <c r="M79" s="4"/>
      <c r="N79" s="168"/>
      <c r="O79" s="4"/>
      <c r="P79" s="168"/>
      <c r="Q79" s="4"/>
      <c r="R79" s="4"/>
      <c r="S79" s="4"/>
      <c r="T79" s="4"/>
      <c r="U79" s="1"/>
    </row>
    <row r="80" spans="1:21">
      <c r="A80" s="4"/>
      <c r="B80" s="4"/>
      <c r="C80" s="4"/>
      <c r="D80" s="4"/>
      <c r="E80" s="4"/>
      <c r="F80" s="4"/>
      <c r="G80" s="4"/>
      <c r="H80" s="168"/>
      <c r="I80" s="4"/>
      <c r="J80" s="4"/>
      <c r="K80" s="168"/>
      <c r="L80" s="4"/>
      <c r="M80" s="4"/>
      <c r="N80" s="168"/>
      <c r="O80" s="4"/>
      <c r="P80" s="168"/>
      <c r="Q80" s="4"/>
      <c r="R80" s="4"/>
      <c r="S80" s="4"/>
      <c r="T80" s="4"/>
      <c r="U80" s="1"/>
    </row>
    <row r="81" spans="1:21">
      <c r="A81" s="4"/>
      <c r="B81" s="4"/>
      <c r="C81" s="4"/>
      <c r="D81" s="4"/>
      <c r="E81" s="4"/>
      <c r="F81" s="4"/>
      <c r="G81" s="4"/>
      <c r="H81" s="168"/>
      <c r="I81" s="4"/>
      <c r="J81" s="4"/>
      <c r="K81" s="168"/>
      <c r="L81" s="4"/>
      <c r="M81" s="4"/>
      <c r="N81" s="168"/>
      <c r="O81" s="4"/>
      <c r="P81" s="168"/>
      <c r="Q81" s="4"/>
      <c r="R81" s="4"/>
      <c r="S81" s="4"/>
      <c r="T81" s="4"/>
      <c r="U81" s="1"/>
    </row>
    <row r="82" spans="1:21">
      <c r="A82" s="4"/>
      <c r="B82" s="4"/>
      <c r="C82" s="4"/>
      <c r="D82" s="4"/>
      <c r="E82" s="4"/>
      <c r="F82" s="4"/>
      <c r="G82" s="4"/>
      <c r="H82" s="168"/>
      <c r="I82" s="4"/>
      <c r="J82" s="4"/>
      <c r="K82" s="168"/>
      <c r="L82" s="4"/>
      <c r="M82" s="4"/>
      <c r="N82" s="168"/>
      <c r="O82" s="4"/>
      <c r="P82" s="168"/>
      <c r="Q82" s="4"/>
      <c r="R82" s="4"/>
      <c r="S82" s="4"/>
      <c r="T82" s="4"/>
      <c r="U82" s="1"/>
    </row>
    <row r="83" spans="1:21">
      <c r="A83" s="4"/>
      <c r="B83" s="4"/>
      <c r="C83" s="4"/>
      <c r="D83" s="4"/>
      <c r="E83" s="4"/>
      <c r="F83" s="4"/>
      <c r="G83" s="4"/>
      <c r="H83" s="168"/>
      <c r="I83" s="4"/>
      <c r="J83" s="4"/>
      <c r="K83" s="168"/>
      <c r="L83" s="4"/>
      <c r="M83" s="4"/>
      <c r="N83" s="168"/>
      <c r="O83" s="4"/>
      <c r="P83" s="168"/>
      <c r="Q83" s="4"/>
      <c r="R83" s="4"/>
      <c r="S83" s="4"/>
      <c r="T83" s="4"/>
      <c r="U83" s="1"/>
    </row>
    <row r="84" spans="1:21">
      <c r="A84" s="4"/>
      <c r="B84" s="4"/>
      <c r="C84" s="4"/>
      <c r="D84" s="4"/>
      <c r="E84" s="4"/>
      <c r="F84" s="4"/>
      <c r="G84" s="4"/>
      <c r="H84" s="168"/>
      <c r="I84" s="4"/>
      <c r="J84" s="4"/>
      <c r="K84" s="168"/>
      <c r="L84" s="4"/>
      <c r="M84" s="4"/>
      <c r="N84" s="168"/>
      <c r="O84" s="4"/>
      <c r="P84" s="168"/>
      <c r="Q84" s="4"/>
      <c r="R84" s="4"/>
      <c r="S84" s="4"/>
      <c r="T84" s="4"/>
      <c r="U84" s="1"/>
    </row>
    <row r="85" spans="1:21">
      <c r="A85" s="4"/>
      <c r="B85" s="4"/>
      <c r="C85" s="4"/>
      <c r="D85" s="4"/>
      <c r="E85" s="4"/>
      <c r="F85" s="4"/>
      <c r="G85" s="4"/>
      <c r="H85" s="168"/>
      <c r="I85" s="4"/>
      <c r="J85" s="4"/>
      <c r="K85" s="168"/>
      <c r="L85" s="4"/>
      <c r="M85" s="4"/>
      <c r="N85" s="168"/>
      <c r="O85" s="4"/>
      <c r="P85" s="168"/>
      <c r="Q85" s="4"/>
      <c r="R85" s="4"/>
      <c r="S85" s="4"/>
      <c r="T85" s="4"/>
      <c r="U85" s="1"/>
    </row>
    <row r="86" spans="1:21">
      <c r="A86" s="4"/>
      <c r="B86" s="4"/>
      <c r="C86" s="4"/>
      <c r="D86" s="4"/>
      <c r="E86" s="4"/>
      <c r="F86" s="4"/>
      <c r="G86" s="4"/>
      <c r="H86" s="168"/>
      <c r="I86" s="4"/>
      <c r="J86" s="4"/>
      <c r="K86" s="168"/>
      <c r="L86" s="4"/>
      <c r="M86" s="4"/>
      <c r="N86" s="168"/>
      <c r="O86" s="4"/>
      <c r="P86" s="168"/>
      <c r="Q86" s="4"/>
      <c r="R86" s="4"/>
      <c r="S86" s="4"/>
      <c r="T86" s="4"/>
      <c r="U86" s="1"/>
    </row>
    <row r="87" spans="1:21">
      <c r="A87" s="4"/>
      <c r="B87" s="4"/>
      <c r="C87" s="4"/>
      <c r="D87" s="4"/>
      <c r="E87" s="4"/>
      <c r="F87" s="4"/>
      <c r="G87" s="4"/>
      <c r="H87" s="168"/>
      <c r="I87" s="4"/>
      <c r="J87" s="4"/>
      <c r="K87" s="168"/>
      <c r="L87" s="4"/>
      <c r="M87" s="4"/>
      <c r="N87" s="168"/>
      <c r="O87" s="4"/>
      <c r="P87" s="168"/>
      <c r="Q87" s="4"/>
      <c r="R87" s="4"/>
      <c r="S87" s="4"/>
      <c r="T87" s="4"/>
      <c r="U87" s="1"/>
    </row>
    <row r="88" spans="1:21">
      <c r="A88" s="4"/>
      <c r="B88" s="4"/>
      <c r="C88" s="4"/>
      <c r="D88" s="4"/>
      <c r="E88" s="4"/>
      <c r="F88" s="4"/>
      <c r="G88" s="4"/>
      <c r="H88" s="168"/>
      <c r="I88" s="4"/>
      <c r="J88" s="4"/>
      <c r="K88" s="168"/>
      <c r="L88" s="4"/>
      <c r="M88" s="4"/>
      <c r="N88" s="168"/>
      <c r="O88" s="4"/>
      <c r="P88" s="168"/>
      <c r="Q88" s="4"/>
      <c r="R88" s="4"/>
      <c r="S88" s="4"/>
      <c r="T88" s="4"/>
      <c r="U88" s="1"/>
    </row>
    <row r="89" spans="1:21">
      <c r="A89" s="4"/>
      <c r="B89" s="4"/>
      <c r="C89" s="4"/>
      <c r="D89" s="4"/>
      <c r="E89" s="4"/>
      <c r="F89" s="4"/>
      <c r="G89" s="4"/>
      <c r="H89" s="168"/>
      <c r="I89" s="4"/>
      <c r="J89" s="4"/>
      <c r="K89" s="168"/>
      <c r="L89" s="4"/>
      <c r="M89" s="4"/>
      <c r="N89" s="168"/>
      <c r="O89" s="4"/>
      <c r="P89" s="168"/>
      <c r="Q89" s="4"/>
      <c r="R89" s="4"/>
      <c r="S89" s="4"/>
      <c r="T89" s="4"/>
      <c r="U89" s="1"/>
    </row>
    <row r="90" spans="1:21">
      <c r="A90" s="4"/>
      <c r="B90" s="4"/>
      <c r="C90" s="4"/>
      <c r="D90" s="4"/>
      <c r="E90" s="4"/>
      <c r="F90" s="4"/>
      <c r="G90" s="4"/>
      <c r="H90" s="168"/>
      <c r="I90" s="4"/>
      <c r="J90" s="4"/>
      <c r="K90" s="168"/>
      <c r="L90" s="4"/>
      <c r="M90" s="4"/>
      <c r="N90" s="168"/>
      <c r="O90" s="4"/>
      <c r="P90" s="168"/>
      <c r="Q90" s="4"/>
      <c r="R90" s="4"/>
      <c r="S90" s="4"/>
      <c r="T90" s="4"/>
      <c r="U90" s="1"/>
    </row>
    <row r="91" spans="1:21">
      <c r="A91" s="4"/>
      <c r="B91" s="4"/>
      <c r="C91" s="4"/>
      <c r="D91" s="4"/>
      <c r="E91" s="4"/>
      <c r="F91" s="4"/>
      <c r="G91" s="4"/>
      <c r="H91" s="168"/>
      <c r="I91" s="4"/>
      <c r="J91" s="4"/>
      <c r="K91" s="168"/>
      <c r="L91" s="4"/>
      <c r="M91" s="4"/>
      <c r="N91" s="168"/>
      <c r="O91" s="4"/>
      <c r="P91" s="168"/>
      <c r="Q91" s="4"/>
      <c r="R91" s="4"/>
      <c r="S91" s="4"/>
      <c r="T91" s="4"/>
      <c r="U91" s="1"/>
    </row>
    <row r="92" spans="1:21">
      <c r="A92" s="4"/>
      <c r="B92" s="4"/>
      <c r="C92" s="4"/>
      <c r="D92" s="4"/>
      <c r="E92" s="4"/>
      <c r="F92" s="4"/>
      <c r="G92" s="4"/>
      <c r="H92" s="168"/>
      <c r="I92" s="4"/>
      <c r="J92" s="4"/>
      <c r="K92" s="168"/>
      <c r="L92" s="4"/>
      <c r="M92" s="4"/>
      <c r="N92" s="168"/>
      <c r="O92" s="4"/>
      <c r="P92" s="168"/>
      <c r="Q92" s="4"/>
      <c r="R92" s="4"/>
      <c r="S92" s="4"/>
      <c r="T92" s="4"/>
      <c r="U92" s="1"/>
    </row>
    <row r="93" spans="1:21">
      <c r="A93" s="4"/>
      <c r="B93" s="4"/>
      <c r="C93" s="4"/>
      <c r="D93" s="4"/>
      <c r="E93" s="4"/>
      <c r="F93" s="4"/>
      <c r="G93" s="4"/>
      <c r="H93" s="168"/>
      <c r="I93" s="4"/>
      <c r="J93" s="4"/>
      <c r="K93" s="168"/>
      <c r="L93" s="4"/>
      <c r="M93" s="4"/>
      <c r="N93" s="168"/>
      <c r="O93" s="4"/>
      <c r="P93" s="168"/>
      <c r="Q93" s="4"/>
      <c r="R93" s="4"/>
      <c r="S93" s="4"/>
      <c r="T93" s="4"/>
      <c r="U93" s="1"/>
    </row>
    <row r="94" spans="1:21">
      <c r="A94" s="4"/>
      <c r="B94" s="4"/>
      <c r="C94" s="4"/>
      <c r="D94" s="4"/>
      <c r="E94" s="4"/>
      <c r="F94" s="4"/>
      <c r="G94" s="4"/>
      <c r="H94" s="168"/>
      <c r="I94" s="4"/>
      <c r="J94" s="4"/>
      <c r="K94" s="168"/>
      <c r="L94" s="4"/>
      <c r="M94" s="4"/>
      <c r="N94" s="168"/>
      <c r="O94" s="4"/>
      <c r="P94" s="168"/>
      <c r="Q94" s="4"/>
      <c r="R94" s="4"/>
      <c r="S94" s="4"/>
      <c r="T94" s="4"/>
      <c r="U94" s="1"/>
    </row>
    <row r="95" spans="1:21">
      <c r="A95" s="4"/>
      <c r="B95" s="4"/>
      <c r="C95" s="4"/>
      <c r="D95" s="4"/>
      <c r="E95" s="4"/>
      <c r="F95" s="4"/>
      <c r="G95" s="4"/>
      <c r="H95" s="168"/>
      <c r="I95" s="4"/>
      <c r="J95" s="4"/>
      <c r="K95" s="168"/>
      <c r="L95" s="4"/>
      <c r="M95" s="4"/>
      <c r="N95" s="168"/>
      <c r="O95" s="4"/>
      <c r="P95" s="168"/>
      <c r="Q95" s="4"/>
      <c r="R95" s="4"/>
      <c r="S95" s="4"/>
      <c r="T95" s="4"/>
      <c r="U95" s="1"/>
    </row>
    <row r="96" spans="1:21">
      <c r="A96" s="4"/>
      <c r="B96" s="4"/>
      <c r="C96" s="4"/>
      <c r="D96" s="4"/>
      <c r="E96" s="4"/>
      <c r="F96" s="4"/>
      <c r="G96" s="4"/>
      <c r="H96" s="168"/>
      <c r="I96" s="4"/>
      <c r="J96" s="4"/>
      <c r="K96" s="168"/>
      <c r="L96" s="4"/>
      <c r="M96" s="4"/>
      <c r="N96" s="168"/>
      <c r="O96" s="4"/>
      <c r="P96" s="168"/>
      <c r="Q96" s="4"/>
      <c r="R96" s="4"/>
      <c r="S96" s="4"/>
      <c r="T96" s="4"/>
      <c r="U96" s="1"/>
    </row>
    <row r="97" spans="1:21">
      <c r="A97" s="4"/>
      <c r="B97" s="4"/>
      <c r="C97" s="4"/>
      <c r="D97" s="4"/>
      <c r="E97" s="4"/>
      <c r="F97" s="4"/>
      <c r="G97" s="4"/>
      <c r="H97" s="168"/>
      <c r="I97" s="4"/>
      <c r="J97" s="4"/>
      <c r="K97" s="168"/>
      <c r="L97" s="4"/>
      <c r="M97" s="4"/>
      <c r="N97" s="168"/>
      <c r="O97" s="4"/>
      <c r="P97" s="168"/>
      <c r="Q97" s="4"/>
      <c r="R97" s="4"/>
      <c r="S97" s="4"/>
      <c r="T97" s="4"/>
      <c r="U97" s="1"/>
    </row>
    <row r="98" spans="1:21">
      <c r="A98" s="4"/>
      <c r="B98" s="4"/>
      <c r="C98" s="4"/>
      <c r="D98" s="4"/>
      <c r="E98" s="4"/>
      <c r="F98" s="4"/>
      <c r="G98" s="4"/>
      <c r="H98" s="168"/>
      <c r="I98" s="4"/>
      <c r="J98" s="4"/>
      <c r="K98" s="168"/>
      <c r="L98" s="4"/>
      <c r="M98" s="4"/>
      <c r="N98" s="168"/>
      <c r="O98" s="4"/>
      <c r="P98" s="168"/>
      <c r="Q98" s="4"/>
      <c r="R98" s="4"/>
      <c r="S98" s="4"/>
      <c r="T98" s="4"/>
      <c r="U98" s="1"/>
    </row>
    <row r="99" spans="1:21">
      <c r="A99" s="4"/>
      <c r="B99" s="4"/>
      <c r="C99" s="4"/>
      <c r="D99" s="4"/>
      <c r="E99" s="4"/>
      <c r="F99" s="4"/>
      <c r="G99" s="4"/>
      <c r="H99" s="168"/>
      <c r="I99" s="4"/>
      <c r="J99" s="4"/>
      <c r="K99" s="168"/>
      <c r="L99" s="4"/>
      <c r="M99" s="4"/>
      <c r="N99" s="168"/>
      <c r="O99" s="4"/>
      <c r="P99" s="168"/>
      <c r="Q99" s="4"/>
      <c r="R99" s="4"/>
      <c r="S99" s="4"/>
      <c r="T99" s="4"/>
      <c r="U99" s="1"/>
    </row>
    <row r="100" spans="1:21">
      <c r="A100" s="4"/>
      <c r="B100" s="4"/>
      <c r="C100" s="4"/>
      <c r="D100" s="4"/>
      <c r="E100" s="4"/>
      <c r="F100" s="4"/>
      <c r="G100" s="4"/>
      <c r="H100" s="168"/>
      <c r="I100" s="4"/>
      <c r="J100" s="4"/>
      <c r="K100" s="168"/>
      <c r="L100" s="4"/>
      <c r="M100" s="4"/>
      <c r="N100" s="168"/>
      <c r="O100" s="4"/>
      <c r="P100" s="168"/>
      <c r="Q100" s="4"/>
      <c r="R100" s="4"/>
      <c r="S100" s="4"/>
      <c r="T100" s="4"/>
      <c r="U100" s="1"/>
    </row>
    <row r="101" spans="1:21">
      <c r="A101" s="4"/>
      <c r="B101" s="4"/>
      <c r="C101" s="4"/>
      <c r="D101" s="4"/>
      <c r="E101" s="4"/>
      <c r="F101" s="4"/>
      <c r="G101" s="4"/>
      <c r="H101" s="168"/>
      <c r="I101" s="4"/>
      <c r="J101" s="4"/>
      <c r="K101" s="168"/>
      <c r="L101" s="4"/>
      <c r="M101" s="4"/>
      <c r="N101" s="168"/>
      <c r="O101" s="4"/>
      <c r="P101" s="168"/>
      <c r="Q101" s="4"/>
      <c r="R101" s="4"/>
      <c r="S101" s="4"/>
      <c r="T101" s="4"/>
      <c r="U101" s="1"/>
    </row>
    <row r="102" spans="1:21">
      <c r="A102" s="4"/>
      <c r="B102" s="4"/>
      <c r="C102" s="4"/>
      <c r="D102" s="4"/>
      <c r="E102" s="4"/>
      <c r="F102" s="4"/>
      <c r="G102" s="4"/>
      <c r="H102" s="168"/>
      <c r="I102" s="4"/>
      <c r="J102" s="4"/>
      <c r="K102" s="168"/>
      <c r="L102" s="4"/>
      <c r="M102" s="4"/>
      <c r="N102" s="168"/>
      <c r="O102" s="4"/>
      <c r="P102" s="168"/>
      <c r="Q102" s="4"/>
      <c r="R102" s="4"/>
      <c r="S102" s="4"/>
      <c r="T102" s="4"/>
      <c r="U102" s="1"/>
    </row>
    <row r="103" spans="1:21">
      <c r="A103" s="4"/>
      <c r="B103" s="4"/>
      <c r="C103" s="4"/>
      <c r="D103" s="4"/>
      <c r="E103" s="4"/>
      <c r="F103" s="4"/>
      <c r="G103" s="4"/>
      <c r="H103" s="168"/>
      <c r="I103" s="4"/>
      <c r="J103" s="4"/>
      <c r="K103" s="168"/>
      <c r="L103" s="4"/>
      <c r="M103" s="4"/>
      <c r="N103" s="168"/>
      <c r="O103" s="4"/>
      <c r="P103" s="168"/>
      <c r="Q103" s="4"/>
      <c r="R103" s="4"/>
      <c r="S103" s="4"/>
      <c r="T103" s="4"/>
      <c r="U103" s="1"/>
    </row>
    <row r="104" spans="1:21">
      <c r="A104" s="4"/>
      <c r="B104" s="4"/>
      <c r="C104" s="4"/>
      <c r="D104" s="4"/>
      <c r="E104" s="4"/>
      <c r="F104" s="4"/>
      <c r="G104" s="4"/>
      <c r="H104" s="168"/>
      <c r="I104" s="4"/>
      <c r="J104" s="4"/>
      <c r="K104" s="168"/>
      <c r="L104" s="4"/>
      <c r="M104" s="4"/>
      <c r="N104" s="168"/>
      <c r="O104" s="4"/>
      <c r="P104" s="168"/>
      <c r="Q104" s="4"/>
      <c r="R104" s="4"/>
      <c r="S104" s="4"/>
      <c r="T104" s="4"/>
      <c r="U104" s="1"/>
    </row>
    <row r="105" spans="1:21">
      <c r="A105" s="4"/>
      <c r="B105" s="4"/>
      <c r="C105" s="4"/>
      <c r="D105" s="4"/>
      <c r="E105" s="4"/>
      <c r="F105" s="4"/>
      <c r="G105" s="4"/>
      <c r="H105" s="168"/>
      <c r="I105" s="4"/>
      <c r="J105" s="4"/>
      <c r="K105" s="168"/>
      <c r="L105" s="4"/>
      <c r="M105" s="4"/>
      <c r="N105" s="168"/>
      <c r="O105" s="4"/>
      <c r="P105" s="168"/>
      <c r="Q105" s="4"/>
      <c r="R105" s="4"/>
      <c r="S105" s="4"/>
      <c r="T105" s="4"/>
      <c r="U105" s="1"/>
    </row>
    <row r="106" spans="1:21">
      <c r="A106" s="4"/>
      <c r="B106" s="4"/>
      <c r="C106" s="4"/>
      <c r="D106" s="4"/>
      <c r="E106" s="4"/>
      <c r="F106" s="4"/>
      <c r="G106" s="4"/>
      <c r="H106" s="168"/>
      <c r="I106" s="4"/>
      <c r="J106" s="4"/>
      <c r="K106" s="168"/>
      <c r="L106" s="4"/>
      <c r="M106" s="4"/>
      <c r="N106" s="168"/>
      <c r="O106" s="4"/>
      <c r="P106" s="168"/>
      <c r="Q106" s="4"/>
      <c r="R106" s="4"/>
      <c r="S106" s="4"/>
      <c r="T106" s="4"/>
      <c r="U106" s="1"/>
    </row>
    <row r="107" spans="1:21">
      <c r="A107" s="4"/>
      <c r="B107" s="4"/>
      <c r="C107" s="4"/>
      <c r="D107" s="4"/>
      <c r="E107" s="4"/>
      <c r="F107" s="4"/>
      <c r="G107" s="4"/>
      <c r="H107" s="168"/>
      <c r="I107" s="4"/>
      <c r="J107" s="4"/>
      <c r="K107" s="168"/>
      <c r="L107" s="4"/>
      <c r="M107" s="4"/>
      <c r="N107" s="168"/>
      <c r="O107" s="4"/>
      <c r="P107" s="168"/>
      <c r="Q107" s="4"/>
      <c r="R107" s="4"/>
      <c r="S107" s="4"/>
      <c r="T107" s="4"/>
      <c r="U107" s="1"/>
    </row>
    <row r="108" spans="1:21">
      <c r="A108" s="4"/>
      <c r="B108" s="4"/>
      <c r="C108" s="4"/>
      <c r="D108" s="4"/>
      <c r="E108" s="4"/>
      <c r="F108" s="4"/>
      <c r="G108" s="4"/>
      <c r="H108" s="168"/>
      <c r="I108" s="4"/>
      <c r="J108" s="4"/>
      <c r="K108" s="168"/>
      <c r="L108" s="4"/>
      <c r="M108" s="4"/>
      <c r="N108" s="168"/>
      <c r="O108" s="4"/>
      <c r="P108" s="168"/>
      <c r="Q108" s="4"/>
      <c r="R108" s="4"/>
      <c r="S108" s="4"/>
      <c r="T108" s="4"/>
      <c r="U108" s="1"/>
    </row>
    <row r="109" spans="1:21">
      <c r="A109" s="4"/>
      <c r="B109" s="4"/>
      <c r="C109" s="4"/>
      <c r="D109" s="4"/>
      <c r="E109" s="4"/>
      <c r="F109" s="4"/>
      <c r="G109" s="4"/>
      <c r="H109" s="168"/>
      <c r="I109" s="4"/>
      <c r="J109" s="4"/>
      <c r="K109" s="168"/>
      <c r="L109" s="4"/>
      <c r="M109" s="4"/>
      <c r="N109" s="168"/>
      <c r="O109" s="4"/>
      <c r="P109" s="168"/>
      <c r="Q109" s="4"/>
      <c r="R109" s="4"/>
      <c r="S109" s="4"/>
      <c r="T109" s="4"/>
      <c r="U109" s="1"/>
    </row>
    <row r="110" spans="1:21">
      <c r="A110" s="4"/>
      <c r="B110" s="4"/>
      <c r="C110" s="4"/>
      <c r="D110" s="4"/>
      <c r="E110" s="4"/>
      <c r="F110" s="4"/>
      <c r="G110" s="4"/>
      <c r="H110" s="168"/>
      <c r="I110" s="4"/>
      <c r="J110" s="4"/>
      <c r="K110" s="168"/>
      <c r="L110" s="4"/>
      <c r="M110" s="4"/>
      <c r="N110" s="168"/>
      <c r="O110" s="4"/>
      <c r="P110" s="168"/>
      <c r="Q110" s="4"/>
      <c r="R110" s="4"/>
      <c r="S110" s="4"/>
      <c r="T110" s="4"/>
      <c r="U110" s="1"/>
    </row>
    <row r="111" spans="1:21">
      <c r="A111" s="4"/>
      <c r="B111" s="4"/>
      <c r="C111" s="4"/>
      <c r="D111" s="4"/>
      <c r="E111" s="4"/>
      <c r="F111" s="4"/>
      <c r="G111" s="4"/>
      <c r="H111" s="168"/>
      <c r="I111" s="4"/>
      <c r="J111" s="4"/>
      <c r="K111" s="168"/>
      <c r="L111" s="4"/>
      <c r="M111" s="4"/>
      <c r="N111" s="168"/>
      <c r="O111" s="4"/>
      <c r="P111" s="168"/>
      <c r="Q111" s="4"/>
      <c r="R111" s="4"/>
      <c r="S111" s="4"/>
      <c r="T111" s="4"/>
      <c r="U111" s="1"/>
    </row>
    <row r="112" spans="1:21">
      <c r="A112" s="4"/>
      <c r="B112" s="4"/>
      <c r="C112" s="4"/>
      <c r="D112" s="4"/>
      <c r="E112" s="4"/>
      <c r="F112" s="4"/>
      <c r="G112" s="4"/>
      <c r="H112" s="168"/>
      <c r="I112" s="4"/>
      <c r="J112" s="4"/>
      <c r="K112" s="168"/>
      <c r="L112" s="4"/>
      <c r="M112" s="4"/>
      <c r="N112" s="168"/>
      <c r="O112" s="4"/>
      <c r="P112" s="168"/>
      <c r="Q112" s="4"/>
      <c r="R112" s="4"/>
      <c r="S112" s="4"/>
      <c r="T112" s="4"/>
      <c r="U112" s="1"/>
    </row>
    <row r="113" spans="1:21">
      <c r="A113" s="4"/>
      <c r="B113" s="4"/>
      <c r="C113" s="4"/>
      <c r="D113" s="4"/>
      <c r="E113" s="4"/>
      <c r="F113" s="4"/>
      <c r="G113" s="4"/>
      <c r="H113" s="168"/>
      <c r="I113" s="4"/>
      <c r="J113" s="4"/>
      <c r="K113" s="168"/>
      <c r="L113" s="4"/>
      <c r="M113" s="4"/>
      <c r="N113" s="168"/>
      <c r="O113" s="4"/>
      <c r="P113" s="168"/>
      <c r="Q113" s="4"/>
      <c r="R113" s="4"/>
      <c r="S113" s="4"/>
      <c r="T113" s="4"/>
      <c r="U113" s="1"/>
    </row>
    <row r="114" spans="1:21">
      <c r="A114" s="4"/>
      <c r="B114" s="4"/>
      <c r="C114" s="4"/>
      <c r="D114" s="4"/>
      <c r="E114" s="4"/>
      <c r="F114" s="4"/>
      <c r="G114" s="4"/>
      <c r="H114" s="168"/>
      <c r="I114" s="4"/>
      <c r="J114" s="4"/>
      <c r="K114" s="168"/>
      <c r="L114" s="4"/>
      <c r="M114" s="4"/>
      <c r="N114" s="168"/>
      <c r="O114" s="4"/>
      <c r="P114" s="168"/>
      <c r="Q114" s="4"/>
      <c r="R114" s="4"/>
      <c r="S114" s="4"/>
      <c r="T114" s="4"/>
      <c r="U114" s="1"/>
    </row>
    <row r="115" spans="1:21">
      <c r="A115" s="4"/>
      <c r="B115" s="4"/>
      <c r="C115" s="4"/>
      <c r="D115" s="4"/>
      <c r="E115" s="4"/>
      <c r="F115" s="4"/>
      <c r="G115" s="4"/>
      <c r="H115" s="168"/>
      <c r="I115" s="4"/>
      <c r="J115" s="4"/>
      <c r="K115" s="168"/>
      <c r="L115" s="4"/>
      <c r="M115" s="4"/>
      <c r="N115" s="168"/>
      <c r="O115" s="4"/>
      <c r="P115" s="168"/>
      <c r="Q115" s="4"/>
      <c r="R115" s="4"/>
      <c r="S115" s="4"/>
      <c r="T115" s="4"/>
      <c r="U115" s="1"/>
    </row>
    <row r="116" spans="1:21">
      <c r="A116" s="4"/>
      <c r="B116" s="4"/>
      <c r="C116" s="4"/>
      <c r="D116" s="4"/>
      <c r="E116" s="4"/>
      <c r="F116" s="4"/>
      <c r="G116" s="4"/>
      <c r="H116" s="168"/>
      <c r="I116" s="4"/>
      <c r="J116" s="4"/>
      <c r="K116" s="168"/>
      <c r="L116" s="4"/>
      <c r="M116" s="4"/>
      <c r="N116" s="168"/>
      <c r="O116" s="4"/>
      <c r="P116" s="168"/>
      <c r="Q116" s="4"/>
      <c r="R116" s="4"/>
      <c r="S116" s="4"/>
      <c r="T116" s="4"/>
      <c r="U116" s="1"/>
    </row>
    <row r="117" spans="1:21">
      <c r="A117" s="4"/>
      <c r="B117" s="4"/>
      <c r="C117" s="4"/>
      <c r="D117" s="4"/>
      <c r="E117" s="4"/>
      <c r="F117" s="4"/>
      <c r="G117" s="4"/>
      <c r="H117" s="168"/>
      <c r="I117" s="4"/>
      <c r="J117" s="4"/>
      <c r="K117" s="168"/>
      <c r="L117" s="4"/>
      <c r="M117" s="4"/>
      <c r="N117" s="168"/>
      <c r="O117" s="4"/>
      <c r="P117" s="168"/>
      <c r="Q117" s="4"/>
      <c r="R117" s="4"/>
      <c r="S117" s="4"/>
      <c r="T117" s="4"/>
      <c r="U117" s="1"/>
    </row>
    <row r="118" spans="1:21">
      <c r="A118" s="4"/>
      <c r="B118" s="4"/>
      <c r="C118" s="4"/>
      <c r="D118" s="4"/>
      <c r="E118" s="4"/>
      <c r="F118" s="4"/>
      <c r="G118" s="4"/>
      <c r="H118" s="168"/>
      <c r="I118" s="4"/>
      <c r="J118" s="4"/>
      <c r="K118" s="168"/>
      <c r="L118" s="4"/>
      <c r="M118" s="4"/>
      <c r="N118" s="168"/>
      <c r="O118" s="4"/>
      <c r="P118" s="168"/>
      <c r="Q118" s="4"/>
      <c r="R118" s="4"/>
      <c r="S118" s="4"/>
      <c r="T118" s="4"/>
      <c r="U118" s="1"/>
    </row>
    <row r="119" spans="1:21">
      <c r="A119" s="4"/>
      <c r="B119" s="4"/>
      <c r="C119" s="4"/>
      <c r="D119" s="4"/>
      <c r="E119" s="4"/>
      <c r="F119" s="4"/>
      <c r="G119" s="4"/>
      <c r="H119" s="168"/>
      <c r="I119" s="4"/>
      <c r="J119" s="4"/>
      <c r="K119" s="168"/>
      <c r="L119" s="4"/>
      <c r="M119" s="4"/>
      <c r="N119" s="168"/>
      <c r="O119" s="4"/>
      <c r="P119" s="168"/>
      <c r="Q119" s="4"/>
      <c r="R119" s="4"/>
      <c r="S119" s="4"/>
      <c r="T119" s="4"/>
      <c r="U119" s="1"/>
    </row>
    <row r="120" spans="1:21">
      <c r="A120" s="4"/>
      <c r="B120" s="4"/>
      <c r="C120" s="4"/>
      <c r="D120" s="4"/>
      <c r="E120" s="4"/>
      <c r="F120" s="4"/>
      <c r="G120" s="4"/>
      <c r="H120" s="168"/>
      <c r="I120" s="4"/>
      <c r="J120" s="4"/>
      <c r="K120" s="168"/>
      <c r="L120" s="4"/>
      <c r="M120" s="4"/>
      <c r="N120" s="168"/>
      <c r="O120" s="4"/>
      <c r="P120" s="168"/>
      <c r="Q120" s="4"/>
      <c r="R120" s="4"/>
      <c r="S120" s="4"/>
      <c r="T120" s="4"/>
      <c r="U120" s="1"/>
    </row>
    <row r="121" spans="1:21">
      <c r="A121" s="4"/>
      <c r="B121" s="4"/>
      <c r="C121" s="4"/>
      <c r="D121" s="4"/>
      <c r="E121" s="4"/>
      <c r="F121" s="4"/>
      <c r="G121" s="4"/>
      <c r="H121" s="168"/>
      <c r="I121" s="4"/>
      <c r="J121" s="4"/>
      <c r="K121" s="168"/>
      <c r="L121" s="4"/>
      <c r="M121" s="4"/>
      <c r="N121" s="168"/>
      <c r="O121" s="4"/>
      <c r="P121" s="168"/>
      <c r="Q121" s="4"/>
      <c r="R121" s="4"/>
      <c r="S121" s="4"/>
      <c r="T121" s="4"/>
      <c r="U121" s="1"/>
    </row>
    <row r="122" spans="1:21">
      <c r="A122" s="4"/>
      <c r="B122" s="4"/>
      <c r="C122" s="4"/>
      <c r="D122" s="4"/>
      <c r="E122" s="4"/>
      <c r="F122" s="4"/>
      <c r="G122" s="4"/>
      <c r="H122" s="168"/>
      <c r="I122" s="4"/>
      <c r="J122" s="4"/>
      <c r="K122" s="168"/>
      <c r="L122" s="4"/>
      <c r="M122" s="4"/>
      <c r="N122" s="168"/>
      <c r="O122" s="4"/>
      <c r="P122" s="168"/>
      <c r="Q122" s="4"/>
      <c r="R122" s="4"/>
      <c r="S122" s="4"/>
      <c r="T122" s="4"/>
      <c r="U122" s="1"/>
    </row>
    <row r="123" spans="1:21">
      <c r="A123" s="4"/>
      <c r="B123" s="4"/>
      <c r="C123" s="4"/>
      <c r="D123" s="4"/>
      <c r="E123" s="4"/>
      <c r="F123" s="4"/>
      <c r="G123" s="4"/>
      <c r="H123" s="168"/>
      <c r="I123" s="4"/>
      <c r="J123" s="4"/>
      <c r="K123" s="168"/>
      <c r="L123" s="4"/>
      <c r="M123" s="4"/>
      <c r="N123" s="168"/>
      <c r="O123" s="4"/>
      <c r="P123" s="168"/>
      <c r="Q123" s="4"/>
      <c r="R123" s="4"/>
      <c r="S123" s="4"/>
      <c r="T123" s="4"/>
      <c r="U123" s="1"/>
    </row>
    <row r="124" spans="1:21">
      <c r="A124" s="4"/>
      <c r="B124" s="4"/>
      <c r="C124" s="4"/>
      <c r="D124" s="4"/>
      <c r="E124" s="4"/>
      <c r="F124" s="4"/>
      <c r="G124" s="4"/>
      <c r="H124" s="168"/>
      <c r="I124" s="4"/>
      <c r="J124" s="4"/>
      <c r="K124" s="168"/>
      <c r="L124" s="4"/>
      <c r="M124" s="4"/>
      <c r="N124" s="168"/>
      <c r="O124" s="4"/>
      <c r="P124" s="168"/>
      <c r="Q124" s="4"/>
      <c r="R124" s="4"/>
      <c r="S124" s="4"/>
      <c r="T124" s="4"/>
      <c r="U124" s="1"/>
    </row>
    <row r="125" spans="1:21">
      <c r="A125" s="4"/>
      <c r="B125" s="4"/>
      <c r="C125" s="4"/>
      <c r="D125" s="4"/>
      <c r="E125" s="4"/>
      <c r="F125" s="4"/>
      <c r="G125" s="4"/>
      <c r="H125" s="168"/>
      <c r="I125" s="4"/>
      <c r="J125" s="4"/>
      <c r="K125" s="168"/>
      <c r="L125" s="4"/>
      <c r="M125" s="4"/>
      <c r="N125" s="168"/>
      <c r="O125" s="4"/>
      <c r="P125" s="168"/>
      <c r="Q125" s="4"/>
      <c r="R125" s="4"/>
      <c r="S125" s="4"/>
      <c r="T125" s="4"/>
      <c r="U125" s="1"/>
    </row>
    <row r="126" spans="1:21">
      <c r="A126" s="4"/>
      <c r="B126" s="4"/>
      <c r="C126" s="4"/>
      <c r="D126" s="4"/>
      <c r="E126" s="4"/>
      <c r="F126" s="4"/>
      <c r="G126" s="4"/>
      <c r="H126" s="168"/>
      <c r="I126" s="4"/>
      <c r="J126" s="4"/>
      <c r="K126" s="168"/>
      <c r="L126" s="4"/>
      <c r="M126" s="4"/>
      <c r="N126" s="168"/>
      <c r="O126" s="4"/>
      <c r="P126" s="168"/>
      <c r="Q126" s="4"/>
      <c r="R126" s="4"/>
      <c r="S126" s="4"/>
      <c r="T126" s="4"/>
      <c r="U126" s="1"/>
    </row>
    <row r="127" spans="1:21">
      <c r="A127" s="4"/>
      <c r="B127" s="4"/>
      <c r="C127" s="4"/>
      <c r="D127" s="4"/>
      <c r="E127" s="4"/>
      <c r="F127" s="4"/>
      <c r="G127" s="4"/>
      <c r="H127" s="168"/>
      <c r="I127" s="4"/>
      <c r="J127" s="4"/>
      <c r="K127" s="168"/>
      <c r="L127" s="4"/>
      <c r="M127" s="4"/>
      <c r="N127" s="168"/>
      <c r="O127" s="4"/>
      <c r="P127" s="168"/>
      <c r="Q127" s="4"/>
      <c r="R127" s="4"/>
      <c r="S127" s="4"/>
      <c r="T127" s="4"/>
      <c r="U127" s="1"/>
    </row>
    <row r="128" spans="1:21">
      <c r="A128" s="4"/>
      <c r="B128" s="4"/>
      <c r="C128" s="4"/>
      <c r="D128" s="4"/>
      <c r="E128" s="4"/>
      <c r="F128" s="4"/>
      <c r="G128" s="4"/>
      <c r="H128" s="168"/>
      <c r="I128" s="4"/>
      <c r="J128" s="4"/>
      <c r="K128" s="168"/>
      <c r="L128" s="4"/>
      <c r="M128" s="4"/>
      <c r="N128" s="168"/>
      <c r="O128" s="4"/>
      <c r="P128" s="168"/>
      <c r="Q128" s="4"/>
      <c r="R128" s="4"/>
      <c r="S128" s="4"/>
      <c r="T128" s="4"/>
      <c r="U128" s="1"/>
    </row>
    <row r="129" spans="1:21">
      <c r="A129" s="4"/>
      <c r="B129" s="4"/>
      <c r="C129" s="4"/>
      <c r="D129" s="4"/>
      <c r="E129" s="4"/>
      <c r="F129" s="4"/>
      <c r="G129" s="4"/>
      <c r="H129" s="168"/>
      <c r="I129" s="4"/>
      <c r="J129" s="4"/>
      <c r="K129" s="168"/>
      <c r="L129" s="4"/>
      <c r="M129" s="4"/>
      <c r="N129" s="168"/>
      <c r="O129" s="4"/>
      <c r="P129" s="168"/>
      <c r="Q129" s="4"/>
      <c r="R129" s="4"/>
      <c r="S129" s="4"/>
      <c r="T129" s="4"/>
      <c r="U129" s="1"/>
    </row>
    <row r="130" spans="1:21">
      <c r="A130" s="4"/>
      <c r="B130" s="4"/>
      <c r="C130" s="4"/>
      <c r="D130" s="4"/>
      <c r="E130" s="4"/>
      <c r="F130" s="4"/>
      <c r="G130" s="4"/>
      <c r="H130" s="168"/>
      <c r="I130" s="4"/>
      <c r="J130" s="4"/>
      <c r="K130" s="168"/>
      <c r="L130" s="4"/>
      <c r="M130" s="4"/>
      <c r="N130" s="168"/>
      <c r="O130" s="4"/>
      <c r="P130" s="168"/>
      <c r="Q130" s="4"/>
      <c r="R130" s="4"/>
      <c r="S130" s="4"/>
      <c r="T130" s="4"/>
      <c r="U130" s="1"/>
    </row>
    <row r="131" spans="1:21">
      <c r="A131" s="4"/>
      <c r="B131" s="4"/>
      <c r="C131" s="4"/>
      <c r="D131" s="4"/>
      <c r="E131" s="4"/>
      <c r="F131" s="4"/>
      <c r="G131" s="4"/>
      <c r="H131" s="168"/>
      <c r="I131" s="4"/>
      <c r="J131" s="4"/>
      <c r="K131" s="168"/>
      <c r="L131" s="4"/>
      <c r="M131" s="4"/>
      <c r="N131" s="168"/>
      <c r="O131" s="4"/>
      <c r="P131" s="168"/>
      <c r="Q131" s="4"/>
      <c r="R131" s="4"/>
      <c r="S131" s="4"/>
      <c r="T131" s="4"/>
      <c r="U131" s="1"/>
    </row>
    <row r="132" spans="1:21">
      <c r="A132" s="4"/>
      <c r="B132" s="4"/>
      <c r="C132" s="4"/>
      <c r="D132" s="4"/>
      <c r="E132" s="4"/>
      <c r="F132" s="4"/>
      <c r="G132" s="4"/>
      <c r="H132" s="168"/>
      <c r="I132" s="4"/>
      <c r="J132" s="4"/>
      <c r="K132" s="168"/>
      <c r="L132" s="4"/>
      <c r="M132" s="4"/>
      <c r="N132" s="168"/>
      <c r="O132" s="4"/>
      <c r="P132" s="168"/>
      <c r="Q132" s="4"/>
      <c r="R132" s="4"/>
      <c r="S132" s="4"/>
      <c r="T132" s="4"/>
      <c r="U132" s="1"/>
    </row>
    <row r="133" spans="1:21">
      <c r="A133" s="4"/>
      <c r="B133" s="4"/>
      <c r="C133" s="4"/>
      <c r="D133" s="4"/>
      <c r="E133" s="4"/>
      <c r="F133" s="4"/>
      <c r="G133" s="4"/>
      <c r="H133" s="168"/>
      <c r="I133" s="4"/>
      <c r="J133" s="4"/>
      <c r="K133" s="168"/>
      <c r="L133" s="4"/>
      <c r="M133" s="4"/>
      <c r="N133" s="168"/>
      <c r="O133" s="4"/>
      <c r="P133" s="168"/>
      <c r="Q133" s="4"/>
      <c r="R133" s="4"/>
      <c r="S133" s="4"/>
      <c r="T133" s="4"/>
      <c r="U133" s="1"/>
    </row>
    <row r="134" spans="1:21">
      <c r="A134" s="4"/>
      <c r="B134" s="4"/>
      <c r="C134" s="4"/>
      <c r="D134" s="4"/>
      <c r="E134" s="4"/>
      <c r="F134" s="4"/>
      <c r="G134" s="4"/>
      <c r="H134" s="168"/>
      <c r="I134" s="4"/>
      <c r="J134" s="4"/>
      <c r="K134" s="168"/>
      <c r="L134" s="4"/>
      <c r="M134" s="4"/>
      <c r="N134" s="168"/>
      <c r="O134" s="4"/>
      <c r="P134" s="168"/>
      <c r="Q134" s="4"/>
      <c r="R134" s="4"/>
      <c r="S134" s="4"/>
      <c r="T134" s="4"/>
      <c r="U134" s="1"/>
    </row>
    <row r="135" spans="1:21">
      <c r="A135" s="4"/>
      <c r="B135" s="4"/>
      <c r="C135" s="4"/>
      <c r="D135" s="4"/>
      <c r="E135" s="4"/>
      <c r="F135" s="4"/>
      <c r="G135" s="4"/>
      <c r="H135" s="168"/>
      <c r="I135" s="4"/>
      <c r="J135" s="4"/>
      <c r="K135" s="168"/>
      <c r="L135" s="4"/>
      <c r="M135" s="4"/>
      <c r="N135" s="168"/>
      <c r="O135" s="4"/>
      <c r="P135" s="168"/>
      <c r="Q135" s="4"/>
      <c r="R135" s="4"/>
      <c r="S135" s="4"/>
      <c r="T135" s="4"/>
      <c r="U135" s="1"/>
    </row>
    <row r="136" spans="1:21">
      <c r="A136" s="4"/>
      <c r="B136" s="4"/>
      <c r="C136" s="4"/>
      <c r="D136" s="4"/>
      <c r="E136" s="4"/>
      <c r="F136" s="4"/>
      <c r="G136" s="4"/>
      <c r="H136" s="168"/>
      <c r="I136" s="4"/>
      <c r="J136" s="4"/>
      <c r="K136" s="168"/>
      <c r="L136" s="4"/>
      <c r="M136" s="4"/>
      <c r="N136" s="168"/>
      <c r="O136" s="4"/>
      <c r="P136" s="168"/>
      <c r="Q136" s="4"/>
      <c r="R136" s="4"/>
      <c r="S136" s="4"/>
      <c r="T136" s="4"/>
      <c r="U136" s="1"/>
    </row>
    <row r="137" spans="1:21">
      <c r="A137" s="4"/>
      <c r="B137" s="4"/>
      <c r="C137" s="4"/>
      <c r="D137" s="4"/>
      <c r="E137" s="4"/>
      <c r="F137" s="4"/>
      <c r="G137" s="4"/>
      <c r="H137" s="168"/>
      <c r="I137" s="4"/>
      <c r="J137" s="4"/>
      <c r="K137" s="168"/>
      <c r="L137" s="4"/>
      <c r="M137" s="4"/>
      <c r="N137" s="168"/>
      <c r="O137" s="4"/>
      <c r="P137" s="168"/>
      <c r="Q137" s="4"/>
      <c r="R137" s="4"/>
      <c r="S137" s="4"/>
      <c r="T137" s="4"/>
      <c r="U137" s="1"/>
    </row>
    <row r="138" spans="1:21">
      <c r="A138" s="4"/>
      <c r="B138" s="4"/>
      <c r="C138" s="4"/>
      <c r="D138" s="4"/>
      <c r="E138" s="4"/>
      <c r="F138" s="4"/>
      <c r="G138" s="4"/>
      <c r="H138" s="168"/>
      <c r="I138" s="4"/>
      <c r="J138" s="4"/>
      <c r="K138" s="168"/>
      <c r="L138" s="4"/>
      <c r="M138" s="4"/>
      <c r="N138" s="168"/>
      <c r="O138" s="4"/>
      <c r="P138" s="168"/>
      <c r="Q138" s="4"/>
      <c r="R138" s="4"/>
      <c r="S138" s="4"/>
      <c r="T138" s="4"/>
      <c r="U138" s="1"/>
    </row>
    <row r="139" spans="1:21">
      <c r="A139" s="4"/>
      <c r="B139" s="4"/>
      <c r="C139" s="4"/>
      <c r="D139" s="4"/>
      <c r="E139" s="4"/>
      <c r="F139" s="4"/>
      <c r="G139" s="4"/>
      <c r="H139" s="168"/>
      <c r="I139" s="4"/>
      <c r="J139" s="4"/>
      <c r="K139" s="168"/>
      <c r="L139" s="4"/>
      <c r="M139" s="4"/>
      <c r="N139" s="168"/>
      <c r="O139" s="4"/>
      <c r="P139" s="168"/>
      <c r="Q139" s="4"/>
      <c r="R139" s="4"/>
      <c r="S139" s="4"/>
      <c r="T139" s="4"/>
      <c r="U139" s="1"/>
    </row>
    <row r="140" spans="1:21">
      <c r="A140" s="4"/>
      <c r="B140" s="4"/>
      <c r="C140" s="4"/>
      <c r="D140" s="4"/>
      <c r="E140" s="4"/>
      <c r="F140" s="4"/>
      <c r="G140" s="4"/>
      <c r="H140" s="168"/>
      <c r="I140" s="4"/>
      <c r="J140" s="4"/>
      <c r="K140" s="168"/>
      <c r="L140" s="4"/>
      <c r="M140" s="4"/>
      <c r="N140" s="168"/>
      <c r="O140" s="4"/>
      <c r="P140" s="168"/>
      <c r="Q140" s="4"/>
      <c r="R140" s="4"/>
      <c r="S140" s="4"/>
      <c r="T140" s="4"/>
      <c r="U140" s="1"/>
    </row>
    <row r="141" spans="1:21">
      <c r="A141" s="4"/>
      <c r="B141" s="4"/>
      <c r="C141" s="4"/>
      <c r="D141" s="4"/>
      <c r="E141" s="4"/>
      <c r="F141" s="4"/>
      <c r="G141" s="4"/>
      <c r="H141" s="168"/>
      <c r="I141" s="4"/>
      <c r="J141" s="4"/>
      <c r="K141" s="168"/>
      <c r="L141" s="4"/>
      <c r="M141" s="4"/>
      <c r="N141" s="168"/>
      <c r="O141" s="4"/>
      <c r="P141" s="168"/>
      <c r="Q141" s="4"/>
      <c r="R141" s="4"/>
      <c r="S141" s="4"/>
      <c r="T141" s="4"/>
      <c r="U141" s="1"/>
    </row>
    <row r="142" spans="1:21">
      <c r="A142" s="4"/>
      <c r="B142" s="4"/>
      <c r="C142" s="4"/>
      <c r="D142" s="4"/>
      <c r="E142" s="4"/>
      <c r="F142" s="4"/>
      <c r="G142" s="4"/>
      <c r="H142" s="168"/>
      <c r="I142" s="4"/>
      <c r="J142" s="4"/>
      <c r="K142" s="168"/>
      <c r="L142" s="4"/>
      <c r="M142" s="4"/>
      <c r="N142" s="168"/>
      <c r="O142" s="4"/>
      <c r="P142" s="168"/>
      <c r="Q142" s="4"/>
      <c r="R142" s="4"/>
      <c r="S142" s="4"/>
      <c r="T142" s="4"/>
      <c r="U142" s="1"/>
    </row>
    <row r="143" spans="1:21">
      <c r="A143" s="4"/>
      <c r="B143" s="4"/>
      <c r="C143" s="4"/>
      <c r="D143" s="4"/>
      <c r="E143" s="4"/>
      <c r="F143" s="4"/>
      <c r="G143" s="4"/>
      <c r="H143" s="168"/>
      <c r="I143" s="4"/>
      <c r="J143" s="4"/>
      <c r="K143" s="168"/>
      <c r="L143" s="4"/>
      <c r="M143" s="4"/>
      <c r="N143" s="168"/>
      <c r="O143" s="4"/>
      <c r="P143" s="168"/>
      <c r="Q143" s="4"/>
      <c r="R143" s="4"/>
      <c r="S143" s="4"/>
      <c r="T143" s="4"/>
      <c r="U143" s="1"/>
    </row>
    <row r="144" spans="1:21">
      <c r="A144" s="4"/>
      <c r="B144" s="4"/>
      <c r="C144" s="4"/>
      <c r="D144" s="4"/>
      <c r="E144" s="4"/>
      <c r="F144" s="4"/>
      <c r="G144" s="4"/>
      <c r="H144" s="168"/>
      <c r="I144" s="4"/>
      <c r="J144" s="4"/>
      <c r="K144" s="168"/>
      <c r="L144" s="4"/>
      <c r="M144" s="4"/>
      <c r="N144" s="168"/>
      <c r="O144" s="4"/>
      <c r="P144" s="168"/>
      <c r="Q144" s="4"/>
      <c r="R144" s="4"/>
      <c r="S144" s="4"/>
      <c r="T144" s="4"/>
      <c r="U144" s="1"/>
    </row>
    <row r="145" spans="1:21">
      <c r="A145" s="4"/>
      <c r="B145" s="4"/>
      <c r="C145" s="4"/>
      <c r="D145" s="4"/>
      <c r="E145" s="4"/>
      <c r="F145" s="4"/>
      <c r="G145" s="4"/>
      <c r="H145" s="168"/>
      <c r="I145" s="4"/>
      <c r="J145" s="4"/>
      <c r="K145" s="168"/>
      <c r="L145" s="4"/>
      <c r="M145" s="4"/>
      <c r="N145" s="168"/>
      <c r="O145" s="4"/>
      <c r="P145" s="168"/>
      <c r="Q145" s="4"/>
      <c r="R145" s="4"/>
      <c r="S145" s="4"/>
      <c r="T145" s="4"/>
      <c r="U145" s="1"/>
    </row>
    <row r="146" spans="1:21">
      <c r="A146" s="4"/>
      <c r="B146" s="4"/>
      <c r="C146" s="4"/>
      <c r="D146" s="4"/>
      <c r="E146" s="4"/>
      <c r="F146" s="4"/>
      <c r="G146" s="4"/>
      <c r="H146" s="168"/>
      <c r="I146" s="4"/>
      <c r="J146" s="4"/>
      <c r="K146" s="168"/>
      <c r="L146" s="4"/>
      <c r="M146" s="4"/>
      <c r="N146" s="168"/>
      <c r="O146" s="4"/>
      <c r="P146" s="168"/>
      <c r="Q146" s="4"/>
      <c r="R146" s="4"/>
      <c r="S146" s="4"/>
      <c r="T146" s="4"/>
      <c r="U146" s="1"/>
    </row>
    <row r="147" spans="1:21">
      <c r="A147" s="4"/>
      <c r="B147" s="4"/>
      <c r="C147" s="4"/>
      <c r="D147" s="4"/>
      <c r="E147" s="4"/>
      <c r="F147" s="4"/>
      <c r="G147" s="4"/>
      <c r="H147" s="168"/>
      <c r="I147" s="4"/>
      <c r="J147" s="4"/>
      <c r="K147" s="168"/>
      <c r="L147" s="4"/>
      <c r="M147" s="4"/>
      <c r="N147" s="168"/>
      <c r="O147" s="4"/>
      <c r="P147" s="168"/>
      <c r="Q147" s="4"/>
      <c r="R147" s="4"/>
      <c r="S147" s="4"/>
      <c r="T147" s="4"/>
      <c r="U147" s="1"/>
    </row>
    <row r="148" spans="1:21">
      <c r="A148" s="4"/>
      <c r="B148" s="4"/>
      <c r="C148" s="4"/>
      <c r="D148" s="4"/>
      <c r="E148" s="4"/>
      <c r="F148" s="4"/>
      <c r="G148" s="4"/>
      <c r="H148" s="168"/>
      <c r="I148" s="4"/>
      <c r="J148" s="4"/>
      <c r="K148" s="168"/>
      <c r="L148" s="4"/>
      <c r="M148" s="4"/>
      <c r="N148" s="168"/>
      <c r="O148" s="4"/>
      <c r="P148" s="168"/>
      <c r="Q148" s="4"/>
      <c r="R148" s="4"/>
      <c r="S148" s="4"/>
      <c r="T148" s="4"/>
      <c r="U148" s="1"/>
    </row>
    <row r="149" spans="1:21">
      <c r="A149" s="4"/>
      <c r="B149" s="4"/>
      <c r="C149" s="4"/>
      <c r="D149" s="4"/>
      <c r="E149" s="4"/>
      <c r="F149" s="4"/>
      <c r="G149" s="4"/>
      <c r="H149" s="168"/>
      <c r="I149" s="4"/>
      <c r="J149" s="4"/>
      <c r="K149" s="168"/>
      <c r="L149" s="4"/>
      <c r="M149" s="4"/>
      <c r="N149" s="168"/>
      <c r="O149" s="4"/>
      <c r="P149" s="168"/>
      <c r="Q149" s="4"/>
      <c r="R149" s="4"/>
      <c r="S149" s="4"/>
      <c r="T149" s="4"/>
      <c r="U149" s="1"/>
    </row>
    <row r="150" spans="1:21">
      <c r="A150" s="4"/>
      <c r="B150" s="4"/>
      <c r="C150" s="4"/>
      <c r="D150" s="4"/>
      <c r="E150" s="4"/>
      <c r="F150" s="4"/>
      <c r="G150" s="4"/>
      <c r="H150" s="168"/>
      <c r="I150" s="4"/>
      <c r="J150" s="4"/>
      <c r="K150" s="168"/>
      <c r="L150" s="4"/>
      <c r="M150" s="4"/>
      <c r="N150" s="168"/>
      <c r="O150" s="4"/>
      <c r="P150" s="168"/>
      <c r="Q150" s="4"/>
      <c r="R150" s="4"/>
      <c r="S150" s="4"/>
      <c r="T150" s="4"/>
      <c r="U150" s="1"/>
    </row>
    <row r="151" spans="1:21">
      <c r="A151" s="4"/>
      <c r="B151" s="4"/>
      <c r="C151" s="4"/>
      <c r="D151" s="4"/>
      <c r="E151" s="4"/>
      <c r="F151" s="4"/>
      <c r="G151" s="4"/>
      <c r="H151" s="168"/>
      <c r="I151" s="4"/>
      <c r="J151" s="4"/>
      <c r="K151" s="168"/>
      <c r="L151" s="4"/>
      <c r="M151" s="4"/>
      <c r="N151" s="168"/>
      <c r="O151" s="4"/>
      <c r="P151" s="168"/>
      <c r="Q151" s="4"/>
      <c r="R151" s="4"/>
      <c r="S151" s="4"/>
      <c r="T151" s="4"/>
      <c r="U151" s="1"/>
    </row>
    <row r="152" spans="1:21">
      <c r="A152" s="4"/>
      <c r="B152" s="4"/>
      <c r="C152" s="4"/>
      <c r="D152" s="4"/>
      <c r="E152" s="4"/>
      <c r="F152" s="4"/>
      <c r="G152" s="4"/>
      <c r="H152" s="168"/>
      <c r="I152" s="4"/>
      <c r="J152" s="4"/>
      <c r="K152" s="168"/>
      <c r="L152" s="4"/>
      <c r="M152" s="4"/>
      <c r="N152" s="168"/>
      <c r="O152" s="4"/>
      <c r="P152" s="168"/>
      <c r="Q152" s="4"/>
      <c r="R152" s="4"/>
      <c r="S152" s="4"/>
      <c r="T152" s="4"/>
      <c r="U152" s="1"/>
    </row>
    <row r="153" spans="1:21">
      <c r="A153" s="4"/>
      <c r="B153" s="4"/>
      <c r="C153" s="4"/>
      <c r="D153" s="4"/>
      <c r="E153" s="4"/>
      <c r="F153" s="4"/>
      <c r="G153" s="4"/>
      <c r="H153" s="168"/>
      <c r="I153" s="4"/>
      <c r="J153" s="4"/>
      <c r="K153" s="168"/>
      <c r="L153" s="4"/>
      <c r="M153" s="4"/>
      <c r="N153" s="168"/>
      <c r="O153" s="4"/>
      <c r="P153" s="168"/>
      <c r="Q153" s="4"/>
      <c r="R153" s="4"/>
      <c r="S153" s="4"/>
      <c r="T153" s="4"/>
      <c r="U153" s="1"/>
    </row>
    <row r="154" spans="1:21">
      <c r="A154" s="4"/>
      <c r="B154" s="4"/>
      <c r="C154" s="4"/>
      <c r="D154" s="4"/>
      <c r="E154" s="4"/>
      <c r="F154" s="4"/>
      <c r="G154" s="4"/>
      <c r="H154" s="168"/>
      <c r="I154" s="4"/>
      <c r="J154" s="4"/>
      <c r="K154" s="168"/>
      <c r="L154" s="4"/>
      <c r="M154" s="4"/>
      <c r="N154" s="168"/>
      <c r="O154" s="4"/>
      <c r="P154" s="168"/>
      <c r="Q154" s="4"/>
      <c r="R154" s="4"/>
      <c r="S154" s="4"/>
      <c r="T154" s="4"/>
      <c r="U154" s="1"/>
    </row>
    <row r="155" spans="1:21">
      <c r="A155" s="4"/>
      <c r="B155" s="4"/>
      <c r="C155" s="4"/>
      <c r="D155" s="4"/>
      <c r="E155" s="4"/>
      <c r="F155" s="4"/>
      <c r="G155" s="4"/>
      <c r="H155" s="168"/>
      <c r="I155" s="4"/>
      <c r="J155" s="4"/>
      <c r="K155" s="168"/>
      <c r="L155" s="4"/>
      <c r="M155" s="4"/>
      <c r="N155" s="168"/>
      <c r="O155" s="4"/>
      <c r="P155" s="168"/>
      <c r="Q155" s="4"/>
      <c r="R155" s="4"/>
      <c r="S155" s="4"/>
      <c r="T155" s="4"/>
      <c r="U155" s="1"/>
    </row>
  </sheetData>
  <mergeCells count="22">
    <mergeCell ref="C26:C27"/>
    <mergeCell ref="B23:B24"/>
    <mergeCell ref="T4:T5"/>
    <mergeCell ref="A6:U6"/>
    <mergeCell ref="B10:B11"/>
    <mergeCell ref="B7:B8"/>
    <mergeCell ref="B20:B22"/>
    <mergeCell ref="M4:R4"/>
    <mergeCell ref="B25:B28"/>
    <mergeCell ref="B12:B13"/>
    <mergeCell ref="B14:B17"/>
    <mergeCell ref="A2:U2"/>
    <mergeCell ref="A3:A5"/>
    <mergeCell ref="B3:B5"/>
    <mergeCell ref="C3:C5"/>
    <mergeCell ref="D3:D5"/>
    <mergeCell ref="U4:U5"/>
    <mergeCell ref="E3:E5"/>
    <mergeCell ref="G4:I4"/>
    <mergeCell ref="J4:L4"/>
    <mergeCell ref="F3:F5"/>
    <mergeCell ref="G3:U3"/>
  </mergeCells>
  <phoneticPr fontId="4" type="noConversion"/>
  <pageMargins left="0.15748031496062992" right="0.15748031496062992" top="0.39370078740157483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75"/>
  <sheetViews>
    <sheetView view="pageBreakPreview" topLeftCell="A2" zoomScale="120" zoomScaleSheetLayoutView="120" workbookViewId="0">
      <pane xSplit="2" ySplit="5" topLeftCell="I36" activePane="bottomRight" state="frozen"/>
      <selection activeCell="A2" sqref="A2"/>
      <selection pane="topRight" activeCell="C2" sqref="C2"/>
      <selection pane="bottomLeft" activeCell="A7" sqref="A7"/>
      <selection pane="bottomRight" activeCell="T39" sqref="T39"/>
    </sheetView>
  </sheetViews>
  <sheetFormatPr defaultRowHeight="12"/>
  <cols>
    <col min="1" max="1" width="7.42578125" style="1" customWidth="1"/>
    <col min="2" max="2" width="24.140625" style="1" customWidth="1"/>
    <col min="3" max="3" width="25.140625" style="1" customWidth="1"/>
    <col min="4" max="4" width="18.85546875" style="1" customWidth="1"/>
    <col min="5" max="5" width="12.42578125" style="1" customWidth="1"/>
    <col min="6" max="6" width="11" style="1" customWidth="1"/>
    <col min="7" max="7" width="10.85546875" style="1" customWidth="1"/>
    <col min="8" max="8" width="8.5703125" style="173" hidden="1" customWidth="1"/>
    <col min="9" max="9" width="11" style="1" customWidth="1"/>
    <col min="10" max="10" width="10.7109375" style="1" customWidth="1"/>
    <col min="11" max="11" width="9.28515625" style="166" hidden="1" customWidth="1"/>
    <col min="12" max="12" width="10.5703125" style="1" customWidth="1"/>
    <col min="13" max="13" width="13.140625" style="1" customWidth="1"/>
    <col min="14" max="14" width="9.28515625" style="166" hidden="1" customWidth="1"/>
    <col min="15" max="15" width="9" style="1" customWidth="1"/>
    <col min="16" max="16" width="9" style="166" hidden="1" customWidth="1"/>
    <col min="17" max="17" width="10.7109375" style="1" customWidth="1"/>
    <col min="18" max="18" width="11.42578125" style="1" customWidth="1"/>
    <col min="19" max="19" width="11" style="93" customWidth="1"/>
    <col min="20" max="20" width="41.7109375" style="1" customWidth="1"/>
    <col min="21" max="21" width="34.5703125" style="3" customWidth="1"/>
    <col min="22" max="16384" width="9.140625" style="1"/>
  </cols>
  <sheetData>
    <row r="1" spans="1:21" ht="20.25">
      <c r="U1" s="35" t="s">
        <v>17</v>
      </c>
    </row>
    <row r="2" spans="1:21" ht="21" thickBot="1">
      <c r="A2" s="538" t="s">
        <v>257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</row>
    <row r="3" spans="1:21" ht="12.75" customHeight="1">
      <c r="A3" s="543" t="s">
        <v>64</v>
      </c>
      <c r="B3" s="546" t="s">
        <v>63</v>
      </c>
      <c r="C3" s="546" t="s">
        <v>65</v>
      </c>
      <c r="D3" s="546" t="s">
        <v>10</v>
      </c>
      <c r="E3" s="546" t="s">
        <v>66</v>
      </c>
      <c r="F3" s="546" t="s">
        <v>67</v>
      </c>
      <c r="G3" s="546" t="s">
        <v>73</v>
      </c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52"/>
    </row>
    <row r="4" spans="1:21" ht="39.75" customHeight="1">
      <c r="A4" s="544"/>
      <c r="B4" s="547"/>
      <c r="C4" s="547"/>
      <c r="D4" s="547"/>
      <c r="E4" s="547"/>
      <c r="F4" s="547"/>
      <c r="G4" s="553" t="s">
        <v>68</v>
      </c>
      <c r="H4" s="553"/>
      <c r="I4" s="553"/>
      <c r="J4" s="553" t="s">
        <v>71</v>
      </c>
      <c r="K4" s="553"/>
      <c r="L4" s="553"/>
      <c r="M4" s="557" t="s">
        <v>786</v>
      </c>
      <c r="N4" s="558"/>
      <c r="O4" s="558"/>
      <c r="P4" s="558"/>
      <c r="Q4" s="558"/>
      <c r="R4" s="559"/>
      <c r="S4" s="182" t="s">
        <v>752</v>
      </c>
      <c r="T4" s="553" t="s">
        <v>787</v>
      </c>
      <c r="U4" s="554" t="s">
        <v>72</v>
      </c>
    </row>
    <row r="5" spans="1:21" ht="53.25" customHeight="1" thickBot="1">
      <c r="A5" s="590"/>
      <c r="B5" s="591"/>
      <c r="C5" s="591"/>
      <c r="D5" s="591"/>
      <c r="E5" s="591"/>
      <c r="F5" s="591"/>
      <c r="G5" s="276" t="s">
        <v>69</v>
      </c>
      <c r="H5" s="175"/>
      <c r="I5" s="181" t="s">
        <v>70</v>
      </c>
      <c r="J5" s="276" t="s">
        <v>69</v>
      </c>
      <c r="K5" s="277"/>
      <c r="L5" s="181" t="s">
        <v>70</v>
      </c>
      <c r="M5" s="181" t="s">
        <v>779</v>
      </c>
      <c r="N5" s="177"/>
      <c r="O5" s="181" t="s">
        <v>780</v>
      </c>
      <c r="P5" s="177"/>
      <c r="Q5" s="181" t="s">
        <v>781</v>
      </c>
      <c r="R5" s="181" t="s">
        <v>751</v>
      </c>
      <c r="S5" s="181" t="s">
        <v>69</v>
      </c>
      <c r="T5" s="592"/>
      <c r="U5" s="593"/>
    </row>
    <row r="6" spans="1:21" ht="24" customHeight="1" thickBot="1">
      <c r="A6" s="584" t="s">
        <v>19</v>
      </c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6"/>
    </row>
    <row r="7" spans="1:21" ht="36.75" customHeight="1">
      <c r="A7" s="123">
        <v>45292</v>
      </c>
      <c r="B7" s="560" t="s">
        <v>58</v>
      </c>
      <c r="C7" s="210" t="s">
        <v>438</v>
      </c>
      <c r="D7" s="186" t="s">
        <v>480</v>
      </c>
      <c r="E7" s="212">
        <v>45322</v>
      </c>
      <c r="F7" s="210">
        <v>2023</v>
      </c>
      <c r="G7" s="212"/>
      <c r="H7" s="342"/>
      <c r="I7" s="212"/>
      <c r="J7" s="210"/>
      <c r="K7" s="317"/>
      <c r="L7" s="210"/>
      <c r="M7" s="210"/>
      <c r="N7" s="317"/>
      <c r="O7" s="210"/>
      <c r="P7" s="317"/>
      <c r="Q7" s="210"/>
      <c r="R7" s="210"/>
      <c r="S7" s="212" t="s">
        <v>837</v>
      </c>
      <c r="T7" s="210" t="s">
        <v>822</v>
      </c>
      <c r="U7" s="424"/>
    </row>
    <row r="8" spans="1:21" ht="50.25" customHeight="1">
      <c r="A8" s="124">
        <v>45323</v>
      </c>
      <c r="B8" s="536"/>
      <c r="C8" s="568" t="s">
        <v>271</v>
      </c>
      <c r="D8" s="142" t="s">
        <v>671</v>
      </c>
      <c r="E8" s="220">
        <v>45362</v>
      </c>
      <c r="F8" s="209">
        <v>2024</v>
      </c>
      <c r="G8" s="209"/>
      <c r="H8" s="285"/>
      <c r="I8" s="209"/>
      <c r="J8" s="209" t="s">
        <v>676</v>
      </c>
      <c r="K8" s="232">
        <v>1</v>
      </c>
      <c r="L8" s="220">
        <v>45380</v>
      </c>
      <c r="M8" s="209"/>
      <c r="N8" s="232"/>
      <c r="O8" s="209"/>
      <c r="P8" s="232"/>
      <c r="Q8" s="209"/>
      <c r="R8" s="209"/>
      <c r="S8" s="209"/>
      <c r="T8" s="568" t="s">
        <v>875</v>
      </c>
      <c r="U8" s="416"/>
    </row>
    <row r="9" spans="1:21" ht="52.5" customHeight="1">
      <c r="A9" s="124">
        <v>45444</v>
      </c>
      <c r="B9" s="567"/>
      <c r="C9" s="589"/>
      <c r="D9" s="142" t="s">
        <v>671</v>
      </c>
      <c r="E9" s="220">
        <v>45467</v>
      </c>
      <c r="F9" s="209">
        <v>2024</v>
      </c>
      <c r="G9" s="209"/>
      <c r="H9" s="285"/>
      <c r="I9" s="209"/>
      <c r="J9" s="209" t="s">
        <v>861</v>
      </c>
      <c r="K9" s="232">
        <v>1</v>
      </c>
      <c r="L9" s="220">
        <v>45482</v>
      </c>
      <c r="M9" s="209"/>
      <c r="N9" s="232"/>
      <c r="O9" s="209"/>
      <c r="P9" s="232"/>
      <c r="Q9" s="209"/>
      <c r="R9" s="209"/>
      <c r="S9" s="209"/>
      <c r="T9" s="537"/>
      <c r="U9" s="416"/>
    </row>
    <row r="10" spans="1:21" ht="51" customHeight="1">
      <c r="A10" s="29">
        <v>45323</v>
      </c>
      <c r="B10" s="535" t="s">
        <v>96</v>
      </c>
      <c r="C10" s="142" t="s">
        <v>478</v>
      </c>
      <c r="D10" s="142" t="s">
        <v>671</v>
      </c>
      <c r="E10" s="216">
        <v>45329</v>
      </c>
      <c r="F10" s="142">
        <v>2024</v>
      </c>
      <c r="G10" s="142"/>
      <c r="H10" s="343"/>
      <c r="I10" s="142"/>
      <c r="J10" s="216" t="s">
        <v>862</v>
      </c>
      <c r="K10" s="282">
        <v>1</v>
      </c>
      <c r="L10" s="142" t="s">
        <v>448</v>
      </c>
      <c r="M10" s="142"/>
      <c r="N10" s="282"/>
      <c r="O10" s="142"/>
      <c r="P10" s="282"/>
      <c r="Q10" s="142"/>
      <c r="R10" s="142"/>
      <c r="S10" s="399"/>
      <c r="T10" s="399" t="s">
        <v>479</v>
      </c>
      <c r="U10" s="403"/>
    </row>
    <row r="11" spans="1:21" ht="36" customHeight="1">
      <c r="A11" s="29">
        <v>45323</v>
      </c>
      <c r="B11" s="536"/>
      <c r="C11" s="142" t="s">
        <v>438</v>
      </c>
      <c r="D11" s="142" t="s">
        <v>480</v>
      </c>
      <c r="E11" s="216" t="s">
        <v>481</v>
      </c>
      <c r="F11" s="142" t="s">
        <v>304</v>
      </c>
      <c r="G11" s="142"/>
      <c r="H11" s="343"/>
      <c r="I11" s="142"/>
      <c r="J11" s="142"/>
      <c r="K11" s="282"/>
      <c r="L11" s="142"/>
      <c r="M11" s="142"/>
      <c r="N11" s="282"/>
      <c r="O11" s="142"/>
      <c r="P11" s="282"/>
      <c r="Q11" s="142"/>
      <c r="R11" s="142"/>
      <c r="S11" s="216" t="s">
        <v>876</v>
      </c>
      <c r="T11" s="399" t="s">
        <v>822</v>
      </c>
      <c r="U11" s="403"/>
    </row>
    <row r="12" spans="1:21" ht="39" customHeight="1">
      <c r="A12" s="29">
        <v>45352</v>
      </c>
      <c r="B12" s="536"/>
      <c r="C12" s="142" t="s">
        <v>814</v>
      </c>
      <c r="D12" s="142" t="s">
        <v>324</v>
      </c>
      <c r="E12" s="216">
        <v>45357</v>
      </c>
      <c r="F12" s="142">
        <v>2024</v>
      </c>
      <c r="G12" s="142"/>
      <c r="H12" s="343"/>
      <c r="I12" s="216"/>
      <c r="J12" s="142"/>
      <c r="K12" s="282"/>
      <c r="L12" s="216"/>
      <c r="M12" s="142"/>
      <c r="N12" s="282"/>
      <c r="O12" s="142"/>
      <c r="P12" s="282"/>
      <c r="Q12" s="142"/>
      <c r="R12" s="142"/>
      <c r="S12" s="399"/>
      <c r="T12" s="399"/>
      <c r="U12" s="403" t="s">
        <v>704</v>
      </c>
    </row>
    <row r="13" spans="1:21" ht="39" customHeight="1">
      <c r="A13" s="29">
        <v>45413</v>
      </c>
      <c r="B13" s="536"/>
      <c r="C13" s="142" t="s">
        <v>420</v>
      </c>
      <c r="D13" s="142" t="s">
        <v>324</v>
      </c>
      <c r="E13" s="216">
        <v>45426</v>
      </c>
      <c r="F13" s="142">
        <v>2024</v>
      </c>
      <c r="G13" s="142"/>
      <c r="H13" s="343"/>
      <c r="I13" s="216"/>
      <c r="J13" s="142"/>
      <c r="K13" s="282"/>
      <c r="L13" s="216"/>
      <c r="M13" s="142"/>
      <c r="N13" s="282"/>
      <c r="O13" s="142"/>
      <c r="P13" s="282"/>
      <c r="Q13" s="142"/>
      <c r="R13" s="142"/>
      <c r="S13" s="399"/>
      <c r="T13" s="399"/>
      <c r="U13" s="403" t="s">
        <v>704</v>
      </c>
    </row>
    <row r="14" spans="1:21" ht="46.5" customHeight="1">
      <c r="A14" s="29">
        <v>45444</v>
      </c>
      <c r="B14" s="536"/>
      <c r="C14" s="142" t="s">
        <v>619</v>
      </c>
      <c r="D14" s="142" t="s">
        <v>671</v>
      </c>
      <c r="E14" s="216">
        <v>45462</v>
      </c>
      <c r="F14" s="142">
        <v>2024</v>
      </c>
      <c r="G14" s="142"/>
      <c r="H14" s="343"/>
      <c r="I14" s="216"/>
      <c r="J14" s="142" t="s">
        <v>863</v>
      </c>
      <c r="K14" s="282">
        <v>1</v>
      </c>
      <c r="L14" s="216" t="s">
        <v>448</v>
      </c>
      <c r="M14" s="142"/>
      <c r="N14" s="282"/>
      <c r="O14" s="142"/>
      <c r="P14" s="282"/>
      <c r="Q14" s="142"/>
      <c r="R14" s="142"/>
      <c r="S14" s="399"/>
      <c r="T14" s="399" t="s">
        <v>875</v>
      </c>
      <c r="U14" s="403"/>
    </row>
    <row r="15" spans="1:21" ht="47.25" customHeight="1">
      <c r="A15" s="29">
        <v>45444</v>
      </c>
      <c r="B15" s="567"/>
      <c r="C15" s="142" t="s">
        <v>620</v>
      </c>
      <c r="D15" s="142" t="s">
        <v>671</v>
      </c>
      <c r="E15" s="216" t="s">
        <v>621</v>
      </c>
      <c r="F15" s="142">
        <v>2024</v>
      </c>
      <c r="G15" s="142"/>
      <c r="H15" s="343"/>
      <c r="I15" s="216"/>
      <c r="J15" s="142"/>
      <c r="K15" s="282"/>
      <c r="L15" s="216"/>
      <c r="M15" s="142"/>
      <c r="N15" s="282"/>
      <c r="O15" s="142"/>
      <c r="P15" s="282"/>
      <c r="Q15" s="142"/>
      <c r="R15" s="142"/>
      <c r="S15" s="399"/>
      <c r="T15" s="399" t="s">
        <v>599</v>
      </c>
      <c r="U15" s="403"/>
    </row>
    <row r="16" spans="1:21" ht="35.25" customHeight="1">
      <c r="A16" s="29">
        <v>45292</v>
      </c>
      <c r="B16" s="535" t="s">
        <v>254</v>
      </c>
      <c r="C16" s="222" t="s">
        <v>438</v>
      </c>
      <c r="D16" s="142" t="s">
        <v>480</v>
      </c>
      <c r="E16" s="142" t="s">
        <v>437</v>
      </c>
      <c r="F16" s="209">
        <v>2023</v>
      </c>
      <c r="G16" s="344"/>
      <c r="H16" s="285"/>
      <c r="I16" s="344"/>
      <c r="J16" s="344"/>
      <c r="K16" s="345"/>
      <c r="L16" s="344"/>
      <c r="M16" s="344"/>
      <c r="N16" s="345"/>
      <c r="O16" s="344"/>
      <c r="P16" s="345"/>
      <c r="Q16" s="344"/>
      <c r="R16" s="344"/>
      <c r="S16" s="224" t="s">
        <v>837</v>
      </c>
      <c r="T16" s="222" t="s">
        <v>822</v>
      </c>
      <c r="U16" s="416"/>
    </row>
    <row r="17" spans="1:21" ht="48" customHeight="1">
      <c r="A17" s="29">
        <v>45323</v>
      </c>
      <c r="B17" s="536"/>
      <c r="C17" s="222" t="s">
        <v>336</v>
      </c>
      <c r="D17" s="142" t="s">
        <v>480</v>
      </c>
      <c r="E17" s="220" t="s">
        <v>436</v>
      </c>
      <c r="F17" s="209">
        <v>2023</v>
      </c>
      <c r="G17" s="209"/>
      <c r="H17" s="285"/>
      <c r="I17" s="209"/>
      <c r="J17" s="209"/>
      <c r="K17" s="232"/>
      <c r="L17" s="209"/>
      <c r="M17" s="209"/>
      <c r="N17" s="232"/>
      <c r="O17" s="209"/>
      <c r="P17" s="232"/>
      <c r="Q17" s="209"/>
      <c r="R17" s="209"/>
      <c r="S17" s="220" t="s">
        <v>877</v>
      </c>
      <c r="T17" s="209" t="s">
        <v>875</v>
      </c>
      <c r="U17" s="416"/>
    </row>
    <row r="18" spans="1:21" ht="63" customHeight="1">
      <c r="A18" s="29">
        <v>45323</v>
      </c>
      <c r="B18" s="536"/>
      <c r="C18" s="587" t="s">
        <v>854</v>
      </c>
      <c r="D18" s="142" t="s">
        <v>280</v>
      </c>
      <c r="E18" s="220">
        <v>45334</v>
      </c>
      <c r="F18" s="209">
        <v>2023</v>
      </c>
      <c r="G18" s="209"/>
      <c r="H18" s="285"/>
      <c r="I18" s="209"/>
      <c r="J18" s="209"/>
      <c r="K18" s="232"/>
      <c r="L18" s="209"/>
      <c r="M18" s="209"/>
      <c r="N18" s="232"/>
      <c r="O18" s="209"/>
      <c r="P18" s="232"/>
      <c r="Q18" s="209"/>
      <c r="R18" s="209"/>
      <c r="S18" s="209"/>
      <c r="T18" s="209"/>
      <c r="U18" s="416" t="s">
        <v>439</v>
      </c>
    </row>
    <row r="19" spans="1:21" ht="43.5" customHeight="1">
      <c r="A19" s="29">
        <v>45383</v>
      </c>
      <c r="B19" s="536"/>
      <c r="C19" s="588"/>
      <c r="D19" s="142" t="s">
        <v>280</v>
      </c>
      <c r="E19" s="220">
        <v>45399</v>
      </c>
      <c r="F19" s="209">
        <v>2024</v>
      </c>
      <c r="G19" s="209"/>
      <c r="H19" s="285"/>
      <c r="I19" s="209"/>
      <c r="J19" s="209"/>
      <c r="K19" s="232"/>
      <c r="L19" s="209"/>
      <c r="M19" s="209"/>
      <c r="N19" s="232"/>
      <c r="O19" s="209"/>
      <c r="P19" s="232"/>
      <c r="Q19" s="209"/>
      <c r="R19" s="209"/>
      <c r="S19" s="209"/>
      <c r="T19" s="209"/>
      <c r="U19" s="416" t="s">
        <v>878</v>
      </c>
    </row>
    <row r="20" spans="1:21" ht="39" customHeight="1">
      <c r="A20" s="29">
        <v>45383</v>
      </c>
      <c r="B20" s="536"/>
      <c r="C20" s="222" t="s">
        <v>336</v>
      </c>
      <c r="D20" s="142" t="s">
        <v>480</v>
      </c>
      <c r="E20" s="220">
        <v>45405</v>
      </c>
      <c r="F20" s="209">
        <v>2024</v>
      </c>
      <c r="G20" s="209"/>
      <c r="H20" s="285"/>
      <c r="I20" s="209"/>
      <c r="J20" s="209"/>
      <c r="K20" s="232"/>
      <c r="L20" s="209"/>
      <c r="M20" s="209"/>
      <c r="N20" s="232"/>
      <c r="O20" s="209"/>
      <c r="P20" s="232"/>
      <c r="Q20" s="209"/>
      <c r="R20" s="209"/>
      <c r="S20" s="220" t="s">
        <v>879</v>
      </c>
      <c r="T20" s="209" t="s">
        <v>880</v>
      </c>
      <c r="U20" s="416" t="s">
        <v>564</v>
      </c>
    </row>
    <row r="21" spans="1:21" ht="46.5" customHeight="1">
      <c r="A21" s="29">
        <v>45474</v>
      </c>
      <c r="B21" s="562"/>
      <c r="C21" s="222" t="s">
        <v>336</v>
      </c>
      <c r="D21" s="467" t="s">
        <v>480</v>
      </c>
      <c r="E21" s="220" t="s">
        <v>1108</v>
      </c>
      <c r="F21" s="466" t="s">
        <v>293</v>
      </c>
      <c r="G21" s="466"/>
      <c r="H21" s="285"/>
      <c r="I21" s="466"/>
      <c r="J21" s="466"/>
      <c r="K21" s="232"/>
      <c r="L21" s="466"/>
      <c r="M21" s="466"/>
      <c r="N21" s="232"/>
      <c r="O21" s="466"/>
      <c r="P21" s="232"/>
      <c r="Q21" s="466"/>
      <c r="R21" s="466"/>
      <c r="S21" s="220">
        <v>45485</v>
      </c>
      <c r="T21" s="466" t="s">
        <v>757</v>
      </c>
      <c r="U21" s="416"/>
    </row>
    <row r="22" spans="1:21" ht="46.5" customHeight="1">
      <c r="A22" s="29">
        <v>45474</v>
      </c>
      <c r="B22" s="562"/>
      <c r="C22" s="222" t="s">
        <v>420</v>
      </c>
      <c r="D22" s="467" t="s">
        <v>324</v>
      </c>
      <c r="E22" s="220">
        <v>45489</v>
      </c>
      <c r="F22" s="466">
        <v>2024</v>
      </c>
      <c r="G22" s="466"/>
      <c r="H22" s="285"/>
      <c r="I22" s="466"/>
      <c r="J22" s="466"/>
      <c r="K22" s="232"/>
      <c r="L22" s="466"/>
      <c r="M22" s="466"/>
      <c r="N22" s="232"/>
      <c r="O22" s="466"/>
      <c r="P22" s="232"/>
      <c r="Q22" s="466"/>
      <c r="R22" s="466"/>
      <c r="S22" s="220"/>
      <c r="T22" s="466"/>
      <c r="U22" s="416" t="s">
        <v>704</v>
      </c>
    </row>
    <row r="23" spans="1:21" ht="30" customHeight="1">
      <c r="A23" s="29">
        <v>45505</v>
      </c>
      <c r="B23" s="537"/>
      <c r="C23" s="222" t="s">
        <v>1106</v>
      </c>
      <c r="D23" s="467" t="s">
        <v>671</v>
      </c>
      <c r="E23" s="220">
        <v>45527</v>
      </c>
      <c r="F23" s="466"/>
      <c r="G23" s="466"/>
      <c r="H23" s="285"/>
      <c r="I23" s="466"/>
      <c r="J23" s="466"/>
      <c r="K23" s="232"/>
      <c r="L23" s="466"/>
      <c r="M23" s="216">
        <v>45527</v>
      </c>
      <c r="N23" s="282"/>
      <c r="O23" s="471"/>
      <c r="P23" s="282"/>
      <c r="Q23" s="471"/>
      <c r="R23" s="471" t="s">
        <v>871</v>
      </c>
      <c r="S23" s="220"/>
      <c r="T23" s="466" t="s">
        <v>757</v>
      </c>
      <c r="U23" s="416"/>
    </row>
    <row r="24" spans="1:21" ht="98.25" customHeight="1">
      <c r="A24" s="29"/>
      <c r="B24" s="184" t="s">
        <v>87</v>
      </c>
      <c r="C24" s="142"/>
      <c r="D24" s="142"/>
      <c r="E24" s="142"/>
      <c r="F24" s="142"/>
      <c r="G24" s="264"/>
      <c r="H24" s="343"/>
      <c r="I24" s="264"/>
      <c r="J24" s="264"/>
      <c r="K24" s="346"/>
      <c r="L24" s="264"/>
      <c r="M24" s="264"/>
      <c r="N24" s="346"/>
      <c r="O24" s="264"/>
      <c r="P24" s="346"/>
      <c r="Q24" s="264"/>
      <c r="R24" s="264"/>
      <c r="S24" s="399"/>
      <c r="T24" s="399"/>
      <c r="U24" s="425"/>
    </row>
    <row r="25" spans="1:21" ht="40.5" customHeight="1">
      <c r="A25" s="29">
        <v>45323</v>
      </c>
      <c r="B25" s="535" t="s">
        <v>89</v>
      </c>
      <c r="C25" s="467" t="s">
        <v>420</v>
      </c>
      <c r="D25" s="142" t="s">
        <v>290</v>
      </c>
      <c r="E25" s="216" t="s">
        <v>335</v>
      </c>
      <c r="F25" s="142">
        <v>2024</v>
      </c>
      <c r="G25" s="142" t="s">
        <v>857</v>
      </c>
      <c r="H25" s="343">
        <v>1</v>
      </c>
      <c r="I25" s="347">
        <v>45384</v>
      </c>
      <c r="J25" s="347">
        <v>45350</v>
      </c>
      <c r="K25" s="343">
        <v>1</v>
      </c>
      <c r="L25" s="267" t="s">
        <v>448</v>
      </c>
      <c r="M25" s="216">
        <v>45350</v>
      </c>
      <c r="N25" s="282">
        <v>1</v>
      </c>
      <c r="O25" s="142"/>
      <c r="P25" s="282"/>
      <c r="Q25" s="267"/>
      <c r="R25" s="471" t="s">
        <v>871</v>
      </c>
      <c r="S25" s="399" t="s">
        <v>881</v>
      </c>
      <c r="T25" s="399" t="s">
        <v>328</v>
      </c>
      <c r="U25" s="403"/>
    </row>
    <row r="26" spans="1:21" ht="28.5" customHeight="1">
      <c r="A26" s="29">
        <v>45323</v>
      </c>
      <c r="B26" s="536"/>
      <c r="C26" s="142" t="s">
        <v>438</v>
      </c>
      <c r="D26" s="142" t="s">
        <v>290</v>
      </c>
      <c r="E26" s="216">
        <v>45322</v>
      </c>
      <c r="F26" s="142">
        <v>2023</v>
      </c>
      <c r="G26" s="267"/>
      <c r="H26" s="343"/>
      <c r="I26" s="347"/>
      <c r="J26" s="267"/>
      <c r="K26" s="343"/>
      <c r="L26" s="267"/>
      <c r="M26" s="267"/>
      <c r="N26" s="343"/>
      <c r="O26" s="267"/>
      <c r="P26" s="343"/>
      <c r="Q26" s="267"/>
      <c r="R26" s="267"/>
      <c r="S26" s="399" t="s">
        <v>837</v>
      </c>
      <c r="T26" s="218" t="s">
        <v>822</v>
      </c>
      <c r="U26" s="403"/>
    </row>
    <row r="27" spans="1:21" ht="34.5" customHeight="1">
      <c r="A27" s="29">
        <v>45413</v>
      </c>
      <c r="B27" s="536"/>
      <c r="C27" s="142" t="s">
        <v>420</v>
      </c>
      <c r="D27" s="142" t="s">
        <v>290</v>
      </c>
      <c r="E27" s="216" t="s">
        <v>883</v>
      </c>
      <c r="F27" s="142">
        <v>2024</v>
      </c>
      <c r="G27" s="347">
        <v>45442</v>
      </c>
      <c r="H27" s="343">
        <v>1</v>
      </c>
      <c r="I27" s="347"/>
      <c r="J27" s="347">
        <v>45442</v>
      </c>
      <c r="K27" s="343">
        <v>1</v>
      </c>
      <c r="L27" s="347">
        <v>45471</v>
      </c>
      <c r="M27" s="142" t="s">
        <v>873</v>
      </c>
      <c r="N27" s="343">
        <v>1</v>
      </c>
      <c r="O27" s="267"/>
      <c r="P27" s="343"/>
      <c r="Q27" s="267"/>
      <c r="R27" s="142" t="s">
        <v>871</v>
      </c>
      <c r="S27" s="399" t="s">
        <v>882</v>
      </c>
      <c r="T27" s="218" t="s">
        <v>328</v>
      </c>
      <c r="U27" s="403"/>
    </row>
    <row r="28" spans="1:21" ht="34.5" customHeight="1">
      <c r="A28" s="29">
        <v>45536</v>
      </c>
      <c r="B28" s="537"/>
      <c r="C28" s="467" t="s">
        <v>785</v>
      </c>
      <c r="D28" s="467" t="s">
        <v>625</v>
      </c>
      <c r="E28" s="216">
        <v>45537</v>
      </c>
      <c r="F28" s="467">
        <v>2024</v>
      </c>
      <c r="G28" s="347">
        <v>45537</v>
      </c>
      <c r="H28" s="343">
        <v>1</v>
      </c>
      <c r="I28" s="347"/>
      <c r="J28" s="347">
        <v>45540</v>
      </c>
      <c r="K28" s="343"/>
      <c r="L28" s="347"/>
      <c r="M28" s="467"/>
      <c r="N28" s="343"/>
      <c r="O28" s="267"/>
      <c r="P28" s="343"/>
      <c r="Q28" s="267"/>
      <c r="R28" s="467"/>
      <c r="S28" s="216">
        <v>45537</v>
      </c>
      <c r="T28" s="218" t="s">
        <v>357</v>
      </c>
      <c r="U28" s="403"/>
    </row>
    <row r="29" spans="1:21" ht="36" customHeight="1">
      <c r="A29" s="29">
        <v>45292</v>
      </c>
      <c r="B29" s="535" t="s">
        <v>92</v>
      </c>
      <c r="C29" s="142" t="s">
        <v>438</v>
      </c>
      <c r="D29" s="142" t="s">
        <v>290</v>
      </c>
      <c r="E29" s="220">
        <v>45322</v>
      </c>
      <c r="F29" s="209">
        <v>2023</v>
      </c>
      <c r="G29" s="209"/>
      <c r="H29" s="285"/>
      <c r="I29" s="209"/>
      <c r="J29" s="220"/>
      <c r="K29" s="232"/>
      <c r="L29" s="209"/>
      <c r="M29" s="344"/>
      <c r="N29" s="345"/>
      <c r="O29" s="348"/>
      <c r="P29" s="345"/>
      <c r="Q29" s="344"/>
      <c r="R29" s="344"/>
      <c r="S29" s="220" t="s">
        <v>837</v>
      </c>
      <c r="T29" s="295" t="s">
        <v>822</v>
      </c>
      <c r="U29" s="403"/>
    </row>
    <row r="30" spans="1:21" ht="38.25" customHeight="1">
      <c r="A30" s="29">
        <v>45323</v>
      </c>
      <c r="B30" s="536"/>
      <c r="C30" s="209" t="s">
        <v>420</v>
      </c>
      <c r="D30" s="466" t="s">
        <v>324</v>
      </c>
      <c r="E30" s="220">
        <v>45337</v>
      </c>
      <c r="F30" s="209">
        <v>2024</v>
      </c>
      <c r="G30" s="209" t="s">
        <v>858</v>
      </c>
      <c r="H30" s="285">
        <v>1</v>
      </c>
      <c r="I30" s="220">
        <v>45432</v>
      </c>
      <c r="J30" s="220"/>
      <c r="K30" s="232"/>
      <c r="L30" s="220"/>
      <c r="M30" s="344"/>
      <c r="N30" s="345"/>
      <c r="O30" s="348"/>
      <c r="P30" s="345"/>
      <c r="Q30" s="344"/>
      <c r="R30" s="344"/>
      <c r="S30" s="209"/>
      <c r="T30" s="295" t="s">
        <v>328</v>
      </c>
      <c r="U30" s="403"/>
    </row>
    <row r="31" spans="1:21" ht="49.5" customHeight="1">
      <c r="A31" s="29">
        <v>45352</v>
      </c>
      <c r="B31" s="535" t="s">
        <v>11</v>
      </c>
      <c r="C31" s="142" t="s">
        <v>287</v>
      </c>
      <c r="D31" s="142" t="s">
        <v>671</v>
      </c>
      <c r="E31" s="216">
        <v>45363</v>
      </c>
      <c r="F31" s="142">
        <v>2024</v>
      </c>
      <c r="G31" s="142"/>
      <c r="H31" s="343"/>
      <c r="I31" s="349"/>
      <c r="J31" s="142" t="s">
        <v>859</v>
      </c>
      <c r="K31" s="282">
        <v>1</v>
      </c>
      <c r="L31" s="216">
        <v>45378</v>
      </c>
      <c r="M31" s="350"/>
      <c r="N31" s="351"/>
      <c r="O31" s="350"/>
      <c r="P31" s="351"/>
      <c r="Q31" s="350"/>
      <c r="R31" s="269"/>
      <c r="S31" s="399"/>
      <c r="T31" s="399" t="s">
        <v>421</v>
      </c>
      <c r="U31" s="421" t="s">
        <v>422</v>
      </c>
    </row>
    <row r="32" spans="1:21" ht="49.5" customHeight="1">
      <c r="A32" s="29">
        <v>45413</v>
      </c>
      <c r="B32" s="561"/>
      <c r="C32" s="185" t="s">
        <v>420</v>
      </c>
      <c r="D32" s="142" t="s">
        <v>625</v>
      </c>
      <c r="E32" s="239">
        <v>45429</v>
      </c>
      <c r="F32" s="185">
        <v>2024</v>
      </c>
      <c r="G32" s="185"/>
      <c r="H32" s="352"/>
      <c r="I32" s="353"/>
      <c r="J32" s="185"/>
      <c r="K32" s="320"/>
      <c r="L32" s="239"/>
      <c r="M32" s="354"/>
      <c r="N32" s="355"/>
      <c r="O32" s="354"/>
      <c r="P32" s="355"/>
      <c r="Q32" s="354"/>
      <c r="R32" s="309"/>
      <c r="S32" s="399" t="s">
        <v>884</v>
      </c>
      <c r="T32" s="415"/>
      <c r="U32" s="426" t="s">
        <v>885</v>
      </c>
    </row>
    <row r="33" spans="1:21" ht="49.5" customHeight="1">
      <c r="A33" s="29">
        <v>45444</v>
      </c>
      <c r="B33" s="536"/>
      <c r="C33" s="185" t="s">
        <v>287</v>
      </c>
      <c r="D33" s="467" t="s">
        <v>671</v>
      </c>
      <c r="E33" s="239" t="s">
        <v>584</v>
      </c>
      <c r="F33" s="185">
        <v>2024</v>
      </c>
      <c r="G33" s="185"/>
      <c r="H33" s="352"/>
      <c r="I33" s="353"/>
      <c r="J33" s="185" t="s">
        <v>864</v>
      </c>
      <c r="K33" s="320">
        <v>1</v>
      </c>
      <c r="L33" s="239" t="s">
        <v>448</v>
      </c>
      <c r="M33" s="354"/>
      <c r="N33" s="355"/>
      <c r="O33" s="354"/>
      <c r="P33" s="355"/>
      <c r="Q33" s="354"/>
      <c r="R33" s="309"/>
      <c r="S33" s="399"/>
      <c r="T33" s="415" t="s">
        <v>357</v>
      </c>
      <c r="U33" s="426"/>
    </row>
    <row r="34" spans="1:21" ht="32.25" customHeight="1">
      <c r="A34" s="29">
        <v>45505</v>
      </c>
      <c r="B34" s="537"/>
      <c r="C34" s="465" t="s">
        <v>785</v>
      </c>
      <c r="D34" s="467" t="s">
        <v>625</v>
      </c>
      <c r="E34" s="239">
        <v>45516</v>
      </c>
      <c r="F34" s="465">
        <v>2024</v>
      </c>
      <c r="G34" s="465" t="s">
        <v>1061</v>
      </c>
      <c r="H34" s="352">
        <v>1</v>
      </c>
      <c r="I34" s="239">
        <v>45517</v>
      </c>
      <c r="J34" s="465"/>
      <c r="K34" s="320"/>
      <c r="L34" s="239"/>
      <c r="M34" s="354"/>
      <c r="N34" s="355"/>
      <c r="O34" s="354"/>
      <c r="P34" s="355"/>
      <c r="Q34" s="354"/>
      <c r="R34" s="309"/>
      <c r="S34" s="216">
        <v>45516</v>
      </c>
      <c r="T34" s="415" t="s">
        <v>357</v>
      </c>
      <c r="U34" s="426"/>
    </row>
    <row r="35" spans="1:21" ht="63.75" customHeight="1">
      <c r="A35" s="29">
        <v>45323</v>
      </c>
      <c r="B35" s="535" t="s">
        <v>112</v>
      </c>
      <c r="C35" s="257" t="s">
        <v>420</v>
      </c>
      <c r="D35" s="142" t="s">
        <v>480</v>
      </c>
      <c r="E35" s="256">
        <v>45327</v>
      </c>
      <c r="F35" s="310" t="s">
        <v>855</v>
      </c>
      <c r="G35" s="256">
        <v>45336</v>
      </c>
      <c r="H35" s="356">
        <v>1</v>
      </c>
      <c r="I35" s="256">
        <v>45534</v>
      </c>
      <c r="J35" s="256">
        <v>45337</v>
      </c>
      <c r="K35" s="280"/>
      <c r="L35" s="257" t="s">
        <v>448</v>
      </c>
      <c r="M35" s="256" t="s">
        <v>874</v>
      </c>
      <c r="N35" s="280">
        <v>2</v>
      </c>
      <c r="O35" s="257"/>
      <c r="P35" s="280"/>
      <c r="Q35" s="257"/>
      <c r="R35" s="257" t="s">
        <v>871</v>
      </c>
      <c r="S35" s="220" t="s">
        <v>886</v>
      </c>
      <c r="T35" s="417" t="s">
        <v>328</v>
      </c>
      <c r="U35" s="357"/>
    </row>
    <row r="36" spans="1:21" ht="47.25" customHeight="1">
      <c r="A36" s="29">
        <v>45413</v>
      </c>
      <c r="B36" s="536"/>
      <c r="C36" s="463" t="s">
        <v>535</v>
      </c>
      <c r="D36" s="467" t="s">
        <v>671</v>
      </c>
      <c r="E36" s="256">
        <v>45427</v>
      </c>
      <c r="F36" s="310" t="s">
        <v>855</v>
      </c>
      <c r="G36" s="256"/>
      <c r="H36" s="356"/>
      <c r="I36" s="256"/>
      <c r="J36" s="256" t="s">
        <v>865</v>
      </c>
      <c r="K36" s="280">
        <v>1</v>
      </c>
      <c r="L36" s="257" t="s">
        <v>448</v>
      </c>
      <c r="M36" s="256"/>
      <c r="N36" s="280"/>
      <c r="O36" s="257"/>
      <c r="P36" s="280"/>
      <c r="Q36" s="257"/>
      <c r="R36" s="257"/>
      <c r="S36" s="220"/>
      <c r="T36" s="417" t="s">
        <v>590</v>
      </c>
      <c r="U36" s="357"/>
    </row>
    <row r="37" spans="1:21" ht="46.5" customHeight="1">
      <c r="A37" s="29">
        <v>45413</v>
      </c>
      <c r="B37" s="536"/>
      <c r="C37" s="257" t="s">
        <v>814</v>
      </c>
      <c r="D37" s="142" t="s">
        <v>625</v>
      </c>
      <c r="E37" s="256">
        <v>45440</v>
      </c>
      <c r="F37" s="310" t="s">
        <v>855</v>
      </c>
      <c r="G37" s="256"/>
      <c r="H37" s="356"/>
      <c r="I37" s="256"/>
      <c r="J37" s="256"/>
      <c r="K37" s="280"/>
      <c r="L37" s="257"/>
      <c r="M37" s="256"/>
      <c r="N37" s="280"/>
      <c r="O37" s="257"/>
      <c r="P37" s="280"/>
      <c r="Q37" s="257"/>
      <c r="R37" s="257"/>
      <c r="S37" s="220" t="s">
        <v>887</v>
      </c>
      <c r="T37" s="417"/>
      <c r="U37" s="357" t="s">
        <v>888</v>
      </c>
    </row>
    <row r="38" spans="1:21" ht="46.5" customHeight="1">
      <c r="A38" s="29">
        <v>45474</v>
      </c>
      <c r="B38" s="562"/>
      <c r="C38" s="463" t="s">
        <v>535</v>
      </c>
      <c r="D38" s="467" t="s">
        <v>671</v>
      </c>
      <c r="E38" s="256">
        <v>45488</v>
      </c>
      <c r="F38" s="310" t="s">
        <v>855</v>
      </c>
      <c r="G38" s="256"/>
      <c r="H38" s="356"/>
      <c r="I38" s="256"/>
      <c r="J38" s="256" t="s">
        <v>1105</v>
      </c>
      <c r="K38" s="280">
        <v>1</v>
      </c>
      <c r="L38" s="463" t="s">
        <v>448</v>
      </c>
      <c r="M38" s="256"/>
      <c r="N38" s="280"/>
      <c r="O38" s="463"/>
      <c r="P38" s="280"/>
      <c r="Q38" s="463"/>
      <c r="R38" s="463"/>
      <c r="S38" s="220"/>
      <c r="T38" s="417" t="s">
        <v>664</v>
      </c>
      <c r="U38" s="357"/>
    </row>
    <row r="39" spans="1:21" ht="30.75" customHeight="1">
      <c r="A39" s="29">
        <v>45505</v>
      </c>
      <c r="B39" s="537"/>
      <c r="C39" s="463" t="s">
        <v>785</v>
      </c>
      <c r="D39" s="467" t="s">
        <v>324</v>
      </c>
      <c r="E39" s="256">
        <v>45509</v>
      </c>
      <c r="F39" s="310" t="s">
        <v>855</v>
      </c>
      <c r="G39" s="256"/>
      <c r="H39" s="356"/>
      <c r="I39" s="256"/>
      <c r="J39" s="256"/>
      <c r="K39" s="280"/>
      <c r="L39" s="463"/>
      <c r="M39" s="256"/>
      <c r="N39" s="280"/>
      <c r="O39" s="463"/>
      <c r="P39" s="280"/>
      <c r="Q39" s="463"/>
      <c r="R39" s="463"/>
      <c r="S39" s="220">
        <v>45509</v>
      </c>
      <c r="T39" s="417" t="s">
        <v>458</v>
      </c>
      <c r="U39" s="357"/>
    </row>
    <row r="40" spans="1:21" ht="36" customHeight="1">
      <c r="A40" s="29">
        <v>45292</v>
      </c>
      <c r="B40" s="535" t="s">
        <v>98</v>
      </c>
      <c r="C40" s="209" t="s">
        <v>438</v>
      </c>
      <c r="D40" s="209" t="s">
        <v>480</v>
      </c>
      <c r="E40" s="209" t="s">
        <v>494</v>
      </c>
      <c r="F40" s="209">
        <v>2023</v>
      </c>
      <c r="G40" s="220"/>
      <c r="H40" s="285"/>
      <c r="I40" s="220"/>
      <c r="J40" s="209"/>
      <c r="K40" s="232"/>
      <c r="L40" s="209"/>
      <c r="M40" s="209"/>
      <c r="N40" s="232"/>
      <c r="O40" s="209"/>
      <c r="P40" s="232"/>
      <c r="Q40" s="209"/>
      <c r="R40" s="209"/>
      <c r="S40" s="220" t="s">
        <v>789</v>
      </c>
      <c r="T40" s="295" t="s">
        <v>822</v>
      </c>
      <c r="U40" s="403"/>
    </row>
    <row r="41" spans="1:21" ht="50.25" customHeight="1">
      <c r="A41" s="29">
        <v>45444</v>
      </c>
      <c r="B41" s="567"/>
      <c r="C41" s="209" t="s">
        <v>785</v>
      </c>
      <c r="D41" s="466" t="s">
        <v>324</v>
      </c>
      <c r="E41" s="209" t="s">
        <v>608</v>
      </c>
      <c r="F41" s="209">
        <v>2024</v>
      </c>
      <c r="G41" s="220" t="s">
        <v>609</v>
      </c>
      <c r="H41" s="285">
        <v>1</v>
      </c>
      <c r="I41" s="220">
        <v>45744</v>
      </c>
      <c r="J41" s="209"/>
      <c r="K41" s="232"/>
      <c r="L41" s="209"/>
      <c r="M41" s="209"/>
      <c r="N41" s="232"/>
      <c r="O41" s="209"/>
      <c r="P41" s="232"/>
      <c r="Q41" s="209"/>
      <c r="R41" s="209"/>
      <c r="S41" s="220"/>
      <c r="T41" s="295" t="s">
        <v>357</v>
      </c>
      <c r="U41" s="403"/>
    </row>
    <row r="42" spans="1:21" ht="63.75" customHeight="1">
      <c r="A42" s="29"/>
      <c r="B42" s="184" t="s">
        <v>100</v>
      </c>
      <c r="C42" s="209"/>
      <c r="D42" s="209"/>
      <c r="E42" s="209"/>
      <c r="F42" s="209"/>
      <c r="G42" s="209"/>
      <c r="H42" s="285"/>
      <c r="I42" s="209"/>
      <c r="J42" s="209"/>
      <c r="K42" s="232"/>
      <c r="L42" s="209"/>
      <c r="M42" s="209"/>
      <c r="N42" s="232"/>
      <c r="O42" s="209"/>
      <c r="P42" s="232"/>
      <c r="Q42" s="209"/>
      <c r="R42" s="209"/>
      <c r="S42" s="220"/>
      <c r="T42" s="209"/>
      <c r="U42" s="416"/>
    </row>
    <row r="43" spans="1:21" ht="65.25" customHeight="1">
      <c r="A43" s="29"/>
      <c r="B43" s="184" t="s">
        <v>113</v>
      </c>
      <c r="C43" s="209"/>
      <c r="D43" s="209"/>
      <c r="E43" s="209"/>
      <c r="F43" s="209"/>
      <c r="G43" s="209"/>
      <c r="H43" s="285"/>
      <c r="I43" s="209"/>
      <c r="J43" s="209"/>
      <c r="K43" s="232"/>
      <c r="L43" s="220"/>
      <c r="M43" s="209"/>
      <c r="N43" s="232"/>
      <c r="O43" s="209"/>
      <c r="P43" s="232"/>
      <c r="Q43" s="209"/>
      <c r="R43" s="209"/>
      <c r="S43" s="209"/>
      <c r="T43" s="209"/>
      <c r="U43" s="416"/>
    </row>
    <row r="44" spans="1:21" ht="69.75" customHeight="1">
      <c r="A44" s="29"/>
      <c r="B44" s="142" t="s">
        <v>114</v>
      </c>
      <c r="C44" s="209"/>
      <c r="D44" s="209"/>
      <c r="E44" s="220"/>
      <c r="F44" s="209"/>
      <c r="G44" s="209"/>
      <c r="H44" s="285"/>
      <c r="I44" s="209"/>
      <c r="J44" s="209"/>
      <c r="K44" s="232"/>
      <c r="L44" s="209"/>
      <c r="M44" s="209"/>
      <c r="N44" s="232"/>
      <c r="O44" s="209"/>
      <c r="P44" s="232"/>
      <c r="Q44" s="209"/>
      <c r="R44" s="209"/>
      <c r="S44" s="209"/>
      <c r="T44" s="209"/>
      <c r="U44" s="416"/>
    </row>
    <row r="45" spans="1:21" ht="87.75" customHeight="1">
      <c r="A45" s="29">
        <v>45444</v>
      </c>
      <c r="B45" s="142" t="s">
        <v>12</v>
      </c>
      <c r="C45" s="142" t="s">
        <v>398</v>
      </c>
      <c r="D45" s="142" t="s">
        <v>671</v>
      </c>
      <c r="E45" s="216">
        <v>45446</v>
      </c>
      <c r="F45" s="142">
        <v>2024</v>
      </c>
      <c r="G45" s="286"/>
      <c r="H45" s="343"/>
      <c r="I45" s="286"/>
      <c r="J45" s="142" t="s">
        <v>665</v>
      </c>
      <c r="K45" s="282">
        <v>1</v>
      </c>
      <c r="L45" s="216">
        <v>45476</v>
      </c>
      <c r="M45" s="286"/>
      <c r="N45" s="358"/>
      <c r="O45" s="286"/>
      <c r="P45" s="358"/>
      <c r="Q45" s="286"/>
      <c r="R45" s="215"/>
      <c r="S45" s="399"/>
      <c r="T45" s="467" t="s">
        <v>664</v>
      </c>
      <c r="U45" s="403"/>
    </row>
    <row r="46" spans="1:21" ht="75" customHeight="1">
      <c r="A46" s="29">
        <v>45323</v>
      </c>
      <c r="B46" s="184" t="s">
        <v>115</v>
      </c>
      <c r="C46" s="142" t="s">
        <v>438</v>
      </c>
      <c r="D46" s="142" t="s">
        <v>290</v>
      </c>
      <c r="E46" s="216">
        <v>45338</v>
      </c>
      <c r="F46" s="142">
        <v>2023</v>
      </c>
      <c r="G46" s="350"/>
      <c r="H46" s="359"/>
      <c r="I46" s="350"/>
      <c r="J46" s="142"/>
      <c r="K46" s="282"/>
      <c r="L46" s="142"/>
      <c r="M46" s="350"/>
      <c r="N46" s="351"/>
      <c r="O46" s="350"/>
      <c r="P46" s="351"/>
      <c r="Q46" s="350"/>
      <c r="R46" s="269"/>
      <c r="S46" s="216" t="s">
        <v>789</v>
      </c>
      <c r="T46" s="399" t="s">
        <v>822</v>
      </c>
      <c r="U46" s="403"/>
    </row>
    <row r="47" spans="1:21" ht="60" customHeight="1">
      <c r="A47" s="29">
        <v>45505</v>
      </c>
      <c r="B47" s="502" t="s">
        <v>88</v>
      </c>
      <c r="C47" s="504" t="s">
        <v>640</v>
      </c>
      <c r="D47" s="504" t="s">
        <v>671</v>
      </c>
      <c r="E47" s="216">
        <v>45526</v>
      </c>
      <c r="F47" s="142">
        <v>2024</v>
      </c>
      <c r="G47" s="216"/>
      <c r="H47" s="343"/>
      <c r="I47" s="216"/>
      <c r="J47" s="504" t="s">
        <v>1173</v>
      </c>
      <c r="K47" s="282">
        <v>1</v>
      </c>
      <c r="L47" s="216">
        <v>45558</v>
      </c>
      <c r="M47" s="142"/>
      <c r="N47" s="282"/>
      <c r="O47" s="142"/>
      <c r="P47" s="282"/>
      <c r="Q47" s="142"/>
      <c r="R47" s="360"/>
      <c r="S47" s="504"/>
      <c r="T47" s="504" t="s">
        <v>1172</v>
      </c>
      <c r="U47" s="403"/>
    </row>
    <row r="48" spans="1:21" ht="81.75" customHeight="1">
      <c r="A48" s="29">
        <v>45383</v>
      </c>
      <c r="B48" s="184" t="s">
        <v>110</v>
      </c>
      <c r="C48" s="209" t="s">
        <v>336</v>
      </c>
      <c r="D48" s="209" t="s">
        <v>290</v>
      </c>
      <c r="E48" s="243" t="s">
        <v>508</v>
      </c>
      <c r="F48" s="361" t="s">
        <v>293</v>
      </c>
      <c r="G48" s="245"/>
      <c r="H48" s="362"/>
      <c r="I48" s="245"/>
      <c r="J48" s="243"/>
      <c r="K48" s="340"/>
      <c r="L48" s="243"/>
      <c r="M48" s="245"/>
      <c r="N48" s="340"/>
      <c r="O48" s="245"/>
      <c r="P48" s="340"/>
      <c r="Q48" s="245"/>
      <c r="R48" s="245"/>
      <c r="S48" s="361" t="s">
        <v>846</v>
      </c>
      <c r="T48" s="503" t="s">
        <v>842</v>
      </c>
      <c r="U48" s="416"/>
    </row>
    <row r="49" spans="1:23" ht="47.25" customHeight="1">
      <c r="A49" s="29">
        <v>45324</v>
      </c>
      <c r="B49" s="535" t="s">
        <v>60</v>
      </c>
      <c r="C49" s="184" t="s">
        <v>350</v>
      </c>
      <c r="D49" s="504" t="s">
        <v>671</v>
      </c>
      <c r="E49" s="216">
        <v>45338</v>
      </c>
      <c r="F49" s="142">
        <v>2024</v>
      </c>
      <c r="G49" s="216"/>
      <c r="H49" s="343"/>
      <c r="I49" s="216"/>
      <c r="J49" s="142"/>
      <c r="K49" s="282"/>
      <c r="L49" s="142"/>
      <c r="M49" s="142"/>
      <c r="N49" s="282"/>
      <c r="O49" s="142"/>
      <c r="P49" s="282"/>
      <c r="Q49" s="142"/>
      <c r="R49" s="360"/>
      <c r="S49" s="399"/>
      <c r="T49" s="399" t="s">
        <v>889</v>
      </c>
      <c r="U49" s="403" t="s">
        <v>982</v>
      </c>
      <c r="V49" s="146"/>
      <c r="W49" s="10"/>
    </row>
    <row r="50" spans="1:23" ht="30.75" customHeight="1">
      <c r="A50" s="29">
        <v>45352</v>
      </c>
      <c r="B50" s="536"/>
      <c r="C50" s="184" t="s">
        <v>394</v>
      </c>
      <c r="D50" s="142" t="s">
        <v>671</v>
      </c>
      <c r="E50" s="216">
        <v>45366</v>
      </c>
      <c r="F50" s="142">
        <v>2023</v>
      </c>
      <c r="G50" s="216"/>
      <c r="H50" s="343"/>
      <c r="I50" s="216"/>
      <c r="J50" s="142"/>
      <c r="K50" s="282"/>
      <c r="L50" s="142"/>
      <c r="M50" s="142"/>
      <c r="N50" s="282"/>
      <c r="O50" s="142"/>
      <c r="P50" s="282"/>
      <c r="Q50" s="142"/>
      <c r="R50" s="360"/>
      <c r="S50" s="399"/>
      <c r="T50" s="399" t="s">
        <v>458</v>
      </c>
      <c r="U50" s="403"/>
      <c r="V50" s="146"/>
      <c r="W50" s="10"/>
    </row>
    <row r="51" spans="1:23" ht="36.75" customHeight="1">
      <c r="A51" s="29">
        <v>45383</v>
      </c>
      <c r="B51" s="536"/>
      <c r="C51" s="431" t="s">
        <v>435</v>
      </c>
      <c r="D51" s="142" t="s">
        <v>280</v>
      </c>
      <c r="E51" s="216">
        <v>45401</v>
      </c>
      <c r="F51" s="142">
        <v>2024</v>
      </c>
      <c r="G51" s="216"/>
      <c r="H51" s="343"/>
      <c r="I51" s="216"/>
      <c r="J51" s="142"/>
      <c r="K51" s="282"/>
      <c r="L51" s="142"/>
      <c r="M51" s="142"/>
      <c r="N51" s="282"/>
      <c r="O51" s="142"/>
      <c r="P51" s="282"/>
      <c r="Q51" s="142"/>
      <c r="R51" s="360"/>
      <c r="S51" s="399"/>
      <c r="T51" s="399"/>
      <c r="U51" s="403" t="s">
        <v>878</v>
      </c>
      <c r="V51" s="146"/>
      <c r="W51" s="10"/>
    </row>
    <row r="52" spans="1:23" ht="35.25" customHeight="1">
      <c r="A52" s="29">
        <v>45413</v>
      </c>
      <c r="B52" s="536"/>
      <c r="C52" s="184" t="s">
        <v>672</v>
      </c>
      <c r="D52" s="142" t="s">
        <v>280</v>
      </c>
      <c r="E52" s="216">
        <v>45429</v>
      </c>
      <c r="F52" s="142">
        <v>2024</v>
      </c>
      <c r="G52" s="216"/>
      <c r="H52" s="343"/>
      <c r="I52" s="216"/>
      <c r="J52" s="142"/>
      <c r="K52" s="282"/>
      <c r="L52" s="142"/>
      <c r="M52" s="142"/>
      <c r="N52" s="282"/>
      <c r="O52" s="142"/>
      <c r="P52" s="282"/>
      <c r="Q52" s="142"/>
      <c r="R52" s="360"/>
      <c r="S52" s="399"/>
      <c r="T52" s="399"/>
      <c r="U52" s="403" t="s">
        <v>673</v>
      </c>
      <c r="V52" s="146"/>
      <c r="W52" s="10"/>
    </row>
    <row r="53" spans="1:23" ht="80.25" customHeight="1">
      <c r="A53" s="29">
        <v>45505</v>
      </c>
      <c r="B53" s="537"/>
      <c r="C53" s="431" t="s">
        <v>435</v>
      </c>
      <c r="D53" s="436" t="s">
        <v>280</v>
      </c>
      <c r="E53" s="216">
        <v>45518</v>
      </c>
      <c r="F53" s="436"/>
      <c r="G53" s="216"/>
      <c r="H53" s="343"/>
      <c r="I53" s="216"/>
      <c r="J53" s="436"/>
      <c r="K53" s="282"/>
      <c r="L53" s="436"/>
      <c r="M53" s="436"/>
      <c r="N53" s="282"/>
      <c r="O53" s="436"/>
      <c r="P53" s="282"/>
      <c r="Q53" s="436"/>
      <c r="R53" s="360"/>
      <c r="S53" s="436"/>
      <c r="T53" s="436"/>
      <c r="U53" s="403" t="s">
        <v>1020</v>
      </c>
      <c r="V53" s="146"/>
      <c r="W53" s="10"/>
    </row>
    <row r="54" spans="1:23" s="10" customFormat="1" ht="51.75" customHeight="1">
      <c r="A54" s="29">
        <v>45292</v>
      </c>
      <c r="B54" s="535" t="s">
        <v>99</v>
      </c>
      <c r="C54" s="142" t="s">
        <v>438</v>
      </c>
      <c r="D54" s="142" t="s">
        <v>480</v>
      </c>
      <c r="E54" s="216" t="s">
        <v>437</v>
      </c>
      <c r="F54" s="142">
        <v>2023</v>
      </c>
      <c r="G54" s="142"/>
      <c r="H54" s="343"/>
      <c r="I54" s="216"/>
      <c r="J54" s="142"/>
      <c r="K54" s="282"/>
      <c r="L54" s="142"/>
      <c r="M54" s="142"/>
      <c r="N54" s="282"/>
      <c r="O54" s="142"/>
      <c r="P54" s="282"/>
      <c r="Q54" s="142"/>
      <c r="R54" s="142"/>
      <c r="S54" s="216" t="s">
        <v>837</v>
      </c>
      <c r="T54" s="399" t="s">
        <v>822</v>
      </c>
      <c r="U54" s="403"/>
      <c r="V54" s="147"/>
    </row>
    <row r="55" spans="1:23" s="10" customFormat="1" ht="38.25" customHeight="1">
      <c r="A55" s="29">
        <v>45383</v>
      </c>
      <c r="B55" s="567"/>
      <c r="C55" s="142" t="s">
        <v>438</v>
      </c>
      <c r="D55" s="142" t="s">
        <v>480</v>
      </c>
      <c r="E55" s="216" t="s">
        <v>626</v>
      </c>
      <c r="F55" s="216" t="s">
        <v>284</v>
      </c>
      <c r="G55" s="142"/>
      <c r="H55" s="343"/>
      <c r="I55" s="216"/>
      <c r="J55" s="142"/>
      <c r="K55" s="282"/>
      <c r="L55" s="142"/>
      <c r="M55" s="142"/>
      <c r="N55" s="282"/>
      <c r="O55" s="142"/>
      <c r="P55" s="282"/>
      <c r="Q55" s="142"/>
      <c r="R55" s="142"/>
      <c r="S55" s="216" t="s">
        <v>890</v>
      </c>
      <c r="T55" s="399" t="s">
        <v>822</v>
      </c>
      <c r="U55" s="403"/>
      <c r="V55" s="147"/>
    </row>
    <row r="56" spans="1:23" ht="70.5" customHeight="1">
      <c r="A56" s="29">
        <v>45352</v>
      </c>
      <c r="B56" s="184" t="s">
        <v>90</v>
      </c>
      <c r="C56" s="209" t="s">
        <v>298</v>
      </c>
      <c r="D56" s="209" t="s">
        <v>671</v>
      </c>
      <c r="E56" s="220">
        <v>45401</v>
      </c>
      <c r="F56" s="209" t="s">
        <v>293</v>
      </c>
      <c r="G56" s="262"/>
      <c r="H56" s="285"/>
      <c r="I56" s="326"/>
      <c r="J56" s="262"/>
      <c r="K56" s="285"/>
      <c r="L56" s="262"/>
      <c r="M56" s="262"/>
      <c r="N56" s="285"/>
      <c r="O56" s="262"/>
      <c r="P56" s="285"/>
      <c r="Q56" s="262"/>
      <c r="R56" s="262"/>
      <c r="S56" s="220" t="s">
        <v>847</v>
      </c>
      <c r="T56" s="295" t="s">
        <v>421</v>
      </c>
      <c r="U56" s="403"/>
    </row>
    <row r="57" spans="1:23" ht="68.25" customHeight="1">
      <c r="A57" s="29">
        <v>45323</v>
      </c>
      <c r="B57" s="297" t="s">
        <v>108</v>
      </c>
      <c r="C57" s="209" t="s">
        <v>438</v>
      </c>
      <c r="D57" s="209" t="s">
        <v>290</v>
      </c>
      <c r="E57" s="220">
        <v>45322</v>
      </c>
      <c r="F57" s="209">
        <v>2023</v>
      </c>
      <c r="G57" s="241"/>
      <c r="H57" s="285"/>
      <c r="I57" s="241"/>
      <c r="J57" s="241"/>
      <c r="K57" s="281"/>
      <c r="L57" s="241"/>
      <c r="M57" s="241"/>
      <c r="N57" s="281"/>
      <c r="O57" s="241"/>
      <c r="P57" s="281"/>
      <c r="Q57" s="241"/>
      <c r="R57" s="241"/>
      <c r="S57" s="220" t="s">
        <v>837</v>
      </c>
      <c r="T57" s="295" t="s">
        <v>822</v>
      </c>
      <c r="U57" s="403"/>
    </row>
    <row r="58" spans="1:23" ht="126" customHeight="1">
      <c r="A58" s="29"/>
      <c r="B58" s="297" t="s">
        <v>253</v>
      </c>
      <c r="C58" s="363"/>
      <c r="D58" s="363"/>
      <c r="E58" s="363"/>
      <c r="F58" s="363"/>
      <c r="G58" s="363"/>
      <c r="H58" s="364"/>
      <c r="I58" s="363"/>
      <c r="J58" s="363"/>
      <c r="K58" s="365"/>
      <c r="L58" s="363"/>
      <c r="M58" s="363"/>
      <c r="N58" s="365"/>
      <c r="O58" s="363"/>
      <c r="P58" s="365"/>
      <c r="Q58" s="363"/>
      <c r="R58" s="363"/>
      <c r="S58" s="363"/>
      <c r="T58" s="363"/>
      <c r="U58" s="427"/>
    </row>
    <row r="59" spans="1:23" ht="29.25" customHeight="1">
      <c r="A59" s="29">
        <v>45292</v>
      </c>
      <c r="B59" s="535" t="s">
        <v>59</v>
      </c>
      <c r="C59" s="142" t="s">
        <v>438</v>
      </c>
      <c r="D59" s="142" t="s">
        <v>480</v>
      </c>
      <c r="E59" s="216">
        <v>45322</v>
      </c>
      <c r="F59" s="142">
        <v>2023</v>
      </c>
      <c r="G59" s="366"/>
      <c r="H59" s="359"/>
      <c r="I59" s="366"/>
      <c r="J59" s="366"/>
      <c r="K59" s="367"/>
      <c r="L59" s="366"/>
      <c r="M59" s="366"/>
      <c r="N59" s="367"/>
      <c r="O59" s="366"/>
      <c r="P59" s="367"/>
      <c r="Q59" s="366"/>
      <c r="R59" s="269"/>
      <c r="S59" s="399" t="s">
        <v>837</v>
      </c>
      <c r="T59" s="399" t="s">
        <v>822</v>
      </c>
      <c r="U59" s="403"/>
    </row>
    <row r="60" spans="1:23" ht="45" customHeight="1">
      <c r="A60" s="29">
        <v>45292</v>
      </c>
      <c r="B60" s="567"/>
      <c r="C60" s="142" t="s">
        <v>420</v>
      </c>
      <c r="D60" s="142" t="s">
        <v>324</v>
      </c>
      <c r="E60" s="216">
        <v>45314</v>
      </c>
      <c r="F60" s="142">
        <v>2024</v>
      </c>
      <c r="G60" s="142" t="s">
        <v>860</v>
      </c>
      <c r="H60" s="343">
        <v>1</v>
      </c>
      <c r="I60" s="216">
        <v>45344</v>
      </c>
      <c r="J60" s="142"/>
      <c r="K60" s="282"/>
      <c r="L60" s="142"/>
      <c r="M60" s="142"/>
      <c r="N60" s="282"/>
      <c r="O60" s="142"/>
      <c r="P60" s="282"/>
      <c r="Q60" s="142"/>
      <c r="R60" s="268"/>
      <c r="S60" s="399"/>
      <c r="T60" s="399" t="s">
        <v>328</v>
      </c>
      <c r="U60" s="403"/>
    </row>
    <row r="61" spans="1:23" ht="76.5" customHeight="1">
      <c r="A61" s="29">
        <v>45292</v>
      </c>
      <c r="B61" s="535" t="s">
        <v>121</v>
      </c>
      <c r="C61" s="142" t="s">
        <v>442</v>
      </c>
      <c r="D61" s="142" t="s">
        <v>625</v>
      </c>
      <c r="E61" s="142" t="s">
        <v>441</v>
      </c>
      <c r="F61" s="142">
        <v>2024</v>
      </c>
      <c r="G61" s="366"/>
      <c r="H61" s="359"/>
      <c r="I61" s="366"/>
      <c r="J61" s="366"/>
      <c r="K61" s="367"/>
      <c r="L61" s="366"/>
      <c r="M61" s="366"/>
      <c r="N61" s="367"/>
      <c r="O61" s="366"/>
      <c r="P61" s="367"/>
      <c r="Q61" s="366"/>
      <c r="R61" s="142"/>
      <c r="S61" s="399" t="s">
        <v>892</v>
      </c>
      <c r="T61" s="399"/>
      <c r="U61" s="403" t="s">
        <v>891</v>
      </c>
    </row>
    <row r="62" spans="1:23" ht="48" customHeight="1">
      <c r="A62" s="29">
        <v>45324</v>
      </c>
      <c r="B62" s="536"/>
      <c r="C62" s="142" t="s">
        <v>320</v>
      </c>
      <c r="D62" s="142" t="s">
        <v>671</v>
      </c>
      <c r="E62" s="216">
        <v>45336</v>
      </c>
      <c r="F62" s="142" t="s">
        <v>293</v>
      </c>
      <c r="G62" s="286"/>
      <c r="H62" s="343"/>
      <c r="I62" s="142"/>
      <c r="J62" s="216" t="s">
        <v>866</v>
      </c>
      <c r="K62" s="282">
        <v>1</v>
      </c>
      <c r="L62" s="216">
        <v>45362</v>
      </c>
      <c r="M62" s="286"/>
      <c r="N62" s="358"/>
      <c r="O62" s="286"/>
      <c r="P62" s="358"/>
      <c r="Q62" s="286"/>
      <c r="R62" s="269"/>
      <c r="S62" s="399"/>
      <c r="T62" s="399" t="s">
        <v>321</v>
      </c>
      <c r="U62" s="403"/>
    </row>
    <row r="63" spans="1:23" ht="48.75" customHeight="1">
      <c r="A63" s="29">
        <v>45352</v>
      </c>
      <c r="B63" s="536"/>
      <c r="C63" s="142" t="s">
        <v>287</v>
      </c>
      <c r="D63" s="142" t="s">
        <v>671</v>
      </c>
      <c r="E63" s="216">
        <v>45369</v>
      </c>
      <c r="F63" s="142" t="s">
        <v>293</v>
      </c>
      <c r="G63" s="366"/>
      <c r="H63" s="359"/>
      <c r="I63" s="366"/>
      <c r="J63" s="216" t="s">
        <v>867</v>
      </c>
      <c r="K63" s="282">
        <v>1</v>
      </c>
      <c r="L63" s="216">
        <v>45393</v>
      </c>
      <c r="M63" s="366"/>
      <c r="N63" s="367"/>
      <c r="O63" s="366"/>
      <c r="P63" s="367"/>
      <c r="Q63" s="366"/>
      <c r="R63" s="269"/>
      <c r="S63" s="230"/>
      <c r="T63" s="399" t="s">
        <v>411</v>
      </c>
      <c r="U63" s="403"/>
    </row>
    <row r="64" spans="1:23" ht="33.75" customHeight="1">
      <c r="A64" s="29">
        <v>45352</v>
      </c>
      <c r="B64" s="536"/>
      <c r="C64" s="535" t="s">
        <v>420</v>
      </c>
      <c r="D64" s="142" t="s">
        <v>848</v>
      </c>
      <c r="E64" s="216">
        <v>45377</v>
      </c>
      <c r="F64" s="142">
        <v>2024</v>
      </c>
      <c r="G64" s="366"/>
      <c r="H64" s="359"/>
      <c r="I64" s="366"/>
      <c r="J64" s="216"/>
      <c r="K64" s="282"/>
      <c r="L64" s="216"/>
      <c r="M64" s="366"/>
      <c r="N64" s="367"/>
      <c r="O64" s="366"/>
      <c r="P64" s="367"/>
      <c r="Q64" s="366"/>
      <c r="R64" s="142" t="s">
        <v>849</v>
      </c>
      <c r="S64" s="399"/>
      <c r="T64" s="399"/>
      <c r="U64" s="403" t="s">
        <v>704</v>
      </c>
    </row>
    <row r="65" spans="1:21" ht="47.25" customHeight="1">
      <c r="A65" s="29">
        <v>45383</v>
      </c>
      <c r="B65" s="536"/>
      <c r="C65" s="536"/>
      <c r="D65" s="535" t="s">
        <v>625</v>
      </c>
      <c r="E65" s="216">
        <v>45390</v>
      </c>
      <c r="F65" s="142">
        <v>2024</v>
      </c>
      <c r="G65" s="366"/>
      <c r="H65" s="359"/>
      <c r="I65" s="366"/>
      <c r="J65" s="216"/>
      <c r="K65" s="282"/>
      <c r="L65" s="216"/>
      <c r="M65" s="366"/>
      <c r="N65" s="367"/>
      <c r="O65" s="366"/>
      <c r="P65" s="367"/>
      <c r="Q65" s="366"/>
      <c r="R65" s="216"/>
      <c r="S65" s="399" t="s">
        <v>851</v>
      </c>
      <c r="T65" s="535" t="s">
        <v>850</v>
      </c>
      <c r="U65" s="403"/>
    </row>
    <row r="66" spans="1:21" ht="45.75" customHeight="1">
      <c r="A66" s="29">
        <v>45383</v>
      </c>
      <c r="B66" s="536"/>
      <c r="C66" s="536"/>
      <c r="D66" s="536"/>
      <c r="E66" s="216">
        <v>45394</v>
      </c>
      <c r="F66" s="142">
        <v>2024</v>
      </c>
      <c r="G66" s="366"/>
      <c r="H66" s="359"/>
      <c r="I66" s="366"/>
      <c r="J66" s="216"/>
      <c r="K66" s="282"/>
      <c r="L66" s="216"/>
      <c r="M66" s="366"/>
      <c r="N66" s="367"/>
      <c r="O66" s="366"/>
      <c r="P66" s="367"/>
      <c r="Q66" s="366"/>
      <c r="R66" s="216"/>
      <c r="S66" s="399" t="s">
        <v>852</v>
      </c>
      <c r="T66" s="536"/>
      <c r="U66" s="403"/>
    </row>
    <row r="67" spans="1:21" ht="46.5" customHeight="1">
      <c r="A67" s="29">
        <v>45383</v>
      </c>
      <c r="B67" s="536"/>
      <c r="C67" s="567"/>
      <c r="D67" s="567"/>
      <c r="E67" s="216">
        <v>45404</v>
      </c>
      <c r="F67" s="142">
        <v>2024</v>
      </c>
      <c r="G67" s="366"/>
      <c r="H67" s="359"/>
      <c r="I67" s="366"/>
      <c r="J67" s="216"/>
      <c r="K67" s="282"/>
      <c r="L67" s="216"/>
      <c r="M67" s="366"/>
      <c r="N67" s="367"/>
      <c r="O67" s="366"/>
      <c r="P67" s="367"/>
      <c r="Q67" s="366"/>
      <c r="R67" s="216"/>
      <c r="S67" s="399" t="s">
        <v>853</v>
      </c>
      <c r="T67" s="567"/>
      <c r="U67" s="403"/>
    </row>
    <row r="68" spans="1:21" ht="40.5" customHeight="1">
      <c r="A68" s="29">
        <v>45383</v>
      </c>
      <c r="B68" s="536"/>
      <c r="C68" s="142" t="s">
        <v>322</v>
      </c>
      <c r="D68" s="142" t="s">
        <v>671</v>
      </c>
      <c r="E68" s="216" t="s">
        <v>627</v>
      </c>
      <c r="F68" s="142" t="s">
        <v>293</v>
      </c>
      <c r="G68" s="366"/>
      <c r="H68" s="359"/>
      <c r="I68" s="366"/>
      <c r="J68" s="216" t="s">
        <v>868</v>
      </c>
      <c r="K68" s="282">
        <v>1</v>
      </c>
      <c r="L68" s="216" t="s">
        <v>448</v>
      </c>
      <c r="M68" s="366"/>
      <c r="N68" s="367"/>
      <c r="O68" s="366"/>
      <c r="P68" s="367"/>
      <c r="Q68" s="366"/>
      <c r="R68" s="142"/>
      <c r="S68" s="230"/>
      <c r="T68" s="399" t="s">
        <v>894</v>
      </c>
      <c r="U68" s="403" t="s">
        <v>537</v>
      </c>
    </row>
    <row r="69" spans="1:21" ht="33.75" customHeight="1">
      <c r="A69" s="29">
        <v>45383</v>
      </c>
      <c r="B69" s="536"/>
      <c r="C69" s="535" t="s">
        <v>334</v>
      </c>
      <c r="D69" s="142" t="s">
        <v>671</v>
      </c>
      <c r="E69" s="216">
        <v>45388</v>
      </c>
      <c r="F69" s="142" t="s">
        <v>293</v>
      </c>
      <c r="G69" s="366"/>
      <c r="H69" s="359"/>
      <c r="I69" s="366"/>
      <c r="J69" s="216" t="s">
        <v>869</v>
      </c>
      <c r="K69" s="282">
        <v>1</v>
      </c>
      <c r="L69" s="216">
        <v>45474</v>
      </c>
      <c r="M69" s="366"/>
      <c r="N69" s="367"/>
      <c r="O69" s="366"/>
      <c r="P69" s="367"/>
      <c r="Q69" s="366"/>
      <c r="R69" s="142"/>
      <c r="S69" s="230"/>
      <c r="T69" s="399" t="s">
        <v>706</v>
      </c>
      <c r="U69" s="403"/>
    </row>
    <row r="70" spans="1:21" ht="48" customHeight="1">
      <c r="A70" s="29">
        <v>45444</v>
      </c>
      <c r="B70" s="536"/>
      <c r="C70" s="536"/>
      <c r="D70" s="142" t="s">
        <v>671</v>
      </c>
      <c r="E70" s="216">
        <v>45462</v>
      </c>
      <c r="F70" s="142" t="s">
        <v>293</v>
      </c>
      <c r="G70" s="366"/>
      <c r="H70" s="359"/>
      <c r="I70" s="366"/>
      <c r="J70" s="216" t="s">
        <v>870</v>
      </c>
      <c r="K70" s="282">
        <v>1</v>
      </c>
      <c r="L70" s="216">
        <v>45475</v>
      </c>
      <c r="M70" s="366"/>
      <c r="N70" s="367"/>
      <c r="O70" s="366"/>
      <c r="P70" s="367"/>
      <c r="Q70" s="366"/>
      <c r="R70" s="142"/>
      <c r="S70" s="230"/>
      <c r="T70" s="399" t="s">
        <v>893</v>
      </c>
      <c r="U70" s="403"/>
    </row>
    <row r="71" spans="1:21" ht="48" customHeight="1">
      <c r="A71" s="29">
        <v>45505</v>
      </c>
      <c r="B71" s="537"/>
      <c r="C71" s="537"/>
      <c r="D71" s="444" t="s">
        <v>671</v>
      </c>
      <c r="E71" s="216">
        <v>45513</v>
      </c>
      <c r="F71" s="444" t="s">
        <v>317</v>
      </c>
      <c r="G71" s="366"/>
      <c r="H71" s="359"/>
      <c r="I71" s="366"/>
      <c r="J71" s="216" t="s">
        <v>1037</v>
      </c>
      <c r="K71" s="282">
        <v>1</v>
      </c>
      <c r="L71" s="216">
        <v>45555</v>
      </c>
      <c r="M71" s="366"/>
      <c r="N71" s="367"/>
      <c r="O71" s="366"/>
      <c r="P71" s="367"/>
      <c r="Q71" s="366"/>
      <c r="R71" s="444"/>
      <c r="S71" s="230"/>
      <c r="T71" s="444" t="s">
        <v>893</v>
      </c>
      <c r="U71" s="403"/>
    </row>
    <row r="72" spans="1:21" ht="62.25" customHeight="1">
      <c r="A72" s="29">
        <v>45324</v>
      </c>
      <c r="B72" s="535" t="s">
        <v>61</v>
      </c>
      <c r="C72" s="142" t="s">
        <v>478</v>
      </c>
      <c r="D72" s="142" t="s">
        <v>671</v>
      </c>
      <c r="E72" s="216">
        <v>45338</v>
      </c>
      <c r="F72" s="142" t="s">
        <v>299</v>
      </c>
      <c r="G72" s="366"/>
      <c r="H72" s="359"/>
      <c r="I72" s="366"/>
      <c r="J72" s="366"/>
      <c r="K72" s="367"/>
      <c r="L72" s="366"/>
      <c r="M72" s="366"/>
      <c r="N72" s="367"/>
      <c r="O72" s="366"/>
      <c r="P72" s="367"/>
      <c r="Q72" s="366"/>
      <c r="R72" s="269"/>
      <c r="S72" s="399" t="s">
        <v>600</v>
      </c>
      <c r="T72" s="399" t="s">
        <v>984</v>
      </c>
      <c r="U72" s="403" t="s">
        <v>983</v>
      </c>
    </row>
    <row r="73" spans="1:21" ht="35.25" customHeight="1" thickBot="1">
      <c r="A73" s="121">
        <v>45324</v>
      </c>
      <c r="B73" s="594"/>
      <c r="C73" s="236" t="s">
        <v>265</v>
      </c>
      <c r="D73" s="236" t="s">
        <v>480</v>
      </c>
      <c r="E73" s="248">
        <v>45334</v>
      </c>
      <c r="F73" s="236" t="s">
        <v>293</v>
      </c>
      <c r="G73" s="248" t="s">
        <v>845</v>
      </c>
      <c r="H73" s="368">
        <v>1</v>
      </c>
      <c r="I73" s="248">
        <v>45334</v>
      </c>
      <c r="J73" s="369"/>
      <c r="K73" s="370"/>
      <c r="L73" s="369"/>
      <c r="M73" s="369"/>
      <c r="N73" s="370"/>
      <c r="O73" s="369"/>
      <c r="P73" s="370"/>
      <c r="Q73" s="369"/>
      <c r="R73" s="369"/>
      <c r="S73" s="248" t="s">
        <v>856</v>
      </c>
      <c r="T73" s="236" t="s">
        <v>505</v>
      </c>
      <c r="U73" s="406"/>
    </row>
    <row r="74" spans="1:21" ht="41.25" customHeight="1">
      <c r="A74" s="110"/>
      <c r="B74" s="111"/>
      <c r="C74" s="96"/>
      <c r="D74" s="96"/>
      <c r="E74" s="112"/>
      <c r="F74" s="96"/>
      <c r="G74" s="113"/>
      <c r="H74" s="174"/>
      <c r="I74" s="113"/>
      <c r="J74" s="113"/>
      <c r="K74" s="172"/>
      <c r="L74" s="113"/>
      <c r="M74" s="113"/>
      <c r="N74" s="172"/>
      <c r="O74" s="113"/>
      <c r="P74" s="172"/>
      <c r="Q74" s="113"/>
      <c r="R74" s="113"/>
      <c r="S74" s="113"/>
      <c r="T74" s="97"/>
      <c r="U74" s="97"/>
    </row>
    <row r="75" spans="1:21" s="284" customFormat="1" ht="53.25" customHeight="1">
      <c r="H75" s="341">
        <f>SUM(H7:H73)</f>
        <v>9</v>
      </c>
      <c r="K75" s="284">
        <f>SUM(K7:K73)</f>
        <v>18</v>
      </c>
      <c r="N75" s="284">
        <f>SUM(N7:N73)</f>
        <v>4</v>
      </c>
      <c r="P75" s="284">
        <f>SUM(P7:P73)</f>
        <v>0</v>
      </c>
    </row>
  </sheetData>
  <mergeCells count="34">
    <mergeCell ref="B16:B23"/>
    <mergeCell ref="B72:B73"/>
    <mergeCell ref="B49:B53"/>
    <mergeCell ref="B25:B28"/>
    <mergeCell ref="B31:B34"/>
    <mergeCell ref="B35:B39"/>
    <mergeCell ref="A2:U2"/>
    <mergeCell ref="G4:I4"/>
    <mergeCell ref="J4:L4"/>
    <mergeCell ref="A3:A5"/>
    <mergeCell ref="B3:B5"/>
    <mergeCell ref="C3:C5"/>
    <mergeCell ref="D3:D5"/>
    <mergeCell ref="E3:E5"/>
    <mergeCell ref="F3:F5"/>
    <mergeCell ref="G3:U3"/>
    <mergeCell ref="T4:T5"/>
    <mergeCell ref="U4:U5"/>
    <mergeCell ref="A6:U6"/>
    <mergeCell ref="B29:B30"/>
    <mergeCell ref="M4:R4"/>
    <mergeCell ref="T65:T67"/>
    <mergeCell ref="T8:T9"/>
    <mergeCell ref="B10:B15"/>
    <mergeCell ref="D65:D67"/>
    <mergeCell ref="C18:C19"/>
    <mergeCell ref="B59:B60"/>
    <mergeCell ref="B40:B41"/>
    <mergeCell ref="B54:B55"/>
    <mergeCell ref="C64:C67"/>
    <mergeCell ref="B7:B9"/>
    <mergeCell ref="C8:C9"/>
    <mergeCell ref="B61:B71"/>
    <mergeCell ref="C69:C71"/>
  </mergeCells>
  <phoneticPr fontId="4" type="noConversion"/>
  <pageMargins left="0.15748031496062992" right="0.15748031496062992" top="0.59055118110236227" bottom="0.19685039370078741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414"/>
  <sheetViews>
    <sheetView view="pageBreakPreview" zoomScaleSheetLayoutView="100" workbookViewId="0">
      <pane ySplit="5" topLeftCell="A405" activePane="bottomLeft" state="frozen"/>
      <selection pane="bottomLeft" activeCell="F80" sqref="F80"/>
    </sheetView>
  </sheetViews>
  <sheetFormatPr defaultRowHeight="12.75"/>
  <cols>
    <col min="1" max="1" width="8.7109375" style="21" customWidth="1"/>
    <col min="2" max="2" width="24" style="1" customWidth="1"/>
    <col min="3" max="3" width="22.28515625" style="95" customWidth="1"/>
    <col min="4" max="4" width="15.7109375" style="99" customWidth="1"/>
    <col min="5" max="5" width="10.5703125" style="527" hidden="1" customWidth="1"/>
    <col min="6" max="6" width="12.42578125" style="95" customWidth="1"/>
    <col min="7" max="7" width="10.85546875" style="21" customWidth="1"/>
    <col min="8" max="8" width="10.7109375" style="1" customWidth="1"/>
    <col min="9" max="9" width="9.28515625" style="178" hidden="1" customWidth="1"/>
    <col min="10" max="10" width="11" style="1" customWidth="1"/>
    <col min="11" max="11" width="12.28515625" style="1" customWidth="1"/>
    <col min="12" max="12" width="9" style="178" hidden="1" customWidth="1"/>
    <col min="13" max="13" width="11.7109375" style="1" customWidth="1"/>
    <col min="14" max="14" width="13.42578125" style="1" customWidth="1"/>
    <col min="15" max="15" width="10.85546875" style="178" hidden="1" customWidth="1"/>
    <col min="16" max="16" width="7.140625" style="1" customWidth="1"/>
    <col min="17" max="17" width="7.140625" style="178" hidden="1" customWidth="1"/>
    <col min="18" max="18" width="11.140625" style="1" customWidth="1"/>
    <col min="19" max="19" width="10.5703125" style="5" customWidth="1"/>
    <col min="20" max="20" width="11" style="1" customWidth="1"/>
    <col min="21" max="21" width="32.28515625" style="1" customWidth="1"/>
    <col min="22" max="22" width="42.85546875" style="94" customWidth="1"/>
    <col min="23" max="23" width="9.140625" style="1"/>
    <col min="24" max="24" width="26" style="1" customWidth="1"/>
    <col min="25" max="16384" width="9.140625" style="1"/>
  </cols>
  <sheetData>
    <row r="1" spans="1:24" ht="20.25">
      <c r="U1" s="600" t="s">
        <v>18</v>
      </c>
      <c r="V1" s="601"/>
    </row>
    <row r="2" spans="1:24" ht="21" thickBot="1">
      <c r="A2" s="538" t="s">
        <v>256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</row>
    <row r="3" spans="1:24" ht="12.75" customHeight="1">
      <c r="A3" s="609" t="s">
        <v>64</v>
      </c>
      <c r="B3" s="543" t="s">
        <v>63</v>
      </c>
      <c r="C3" s="546" t="s">
        <v>65</v>
      </c>
      <c r="D3" s="546" t="s">
        <v>10</v>
      </c>
      <c r="E3" s="528"/>
      <c r="F3" s="546" t="s">
        <v>66</v>
      </c>
      <c r="G3" s="546" t="s">
        <v>67</v>
      </c>
      <c r="H3" s="546" t="s">
        <v>73</v>
      </c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52"/>
    </row>
    <row r="4" spans="1:24" ht="42" customHeight="1">
      <c r="A4" s="610"/>
      <c r="B4" s="544"/>
      <c r="C4" s="607"/>
      <c r="D4" s="607"/>
      <c r="E4" s="529"/>
      <c r="F4" s="607"/>
      <c r="G4" s="547"/>
      <c r="H4" s="553" t="s">
        <v>68</v>
      </c>
      <c r="I4" s="553"/>
      <c r="J4" s="553"/>
      <c r="K4" s="553" t="s">
        <v>71</v>
      </c>
      <c r="L4" s="553"/>
      <c r="M4" s="553"/>
      <c r="N4" s="557" t="s">
        <v>786</v>
      </c>
      <c r="O4" s="558"/>
      <c r="P4" s="558"/>
      <c r="Q4" s="558"/>
      <c r="R4" s="558"/>
      <c r="S4" s="559"/>
      <c r="T4" s="390" t="s">
        <v>752</v>
      </c>
      <c r="U4" s="553" t="s">
        <v>788</v>
      </c>
      <c r="V4" s="603" t="s">
        <v>72</v>
      </c>
    </row>
    <row r="5" spans="1:24" ht="52.5" customHeight="1" thickBot="1">
      <c r="A5" s="611"/>
      <c r="B5" s="545"/>
      <c r="C5" s="608"/>
      <c r="D5" s="608"/>
      <c r="E5" s="162"/>
      <c r="F5" s="608"/>
      <c r="G5" s="548"/>
      <c r="H5" s="398" t="s">
        <v>69</v>
      </c>
      <c r="I5" s="176"/>
      <c r="J5" s="397" t="s">
        <v>70</v>
      </c>
      <c r="K5" s="398" t="s">
        <v>69</v>
      </c>
      <c r="L5" s="176"/>
      <c r="M5" s="397" t="s">
        <v>70</v>
      </c>
      <c r="N5" s="397" t="s">
        <v>779</v>
      </c>
      <c r="O5" s="171"/>
      <c r="P5" s="397" t="s">
        <v>780</v>
      </c>
      <c r="Q5" s="171"/>
      <c r="R5" s="397" t="s">
        <v>781</v>
      </c>
      <c r="S5" s="397" t="s">
        <v>751</v>
      </c>
      <c r="T5" s="397" t="s">
        <v>69</v>
      </c>
      <c r="U5" s="605"/>
      <c r="V5" s="604"/>
    </row>
    <row r="6" spans="1:24" ht="24" customHeight="1" thickBot="1">
      <c r="A6" s="584" t="s">
        <v>91</v>
      </c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602"/>
    </row>
    <row r="7" spans="1:24" ht="30.75" customHeight="1">
      <c r="A7" s="124">
        <v>45292</v>
      </c>
      <c r="B7" s="560" t="s">
        <v>102</v>
      </c>
      <c r="C7" s="392" t="s">
        <v>268</v>
      </c>
      <c r="D7" s="392" t="s">
        <v>269</v>
      </c>
      <c r="E7" s="530"/>
      <c r="F7" s="239">
        <v>45314</v>
      </c>
      <c r="G7" s="396">
        <v>2023</v>
      </c>
      <c r="H7" s="371"/>
      <c r="I7" s="320"/>
      <c r="J7" s="371"/>
      <c r="K7" s="396"/>
      <c r="L7" s="320"/>
      <c r="M7" s="371"/>
      <c r="N7" s="371"/>
      <c r="O7" s="320"/>
      <c r="P7" s="371"/>
      <c r="Q7" s="320"/>
      <c r="R7" s="371"/>
      <c r="S7" s="371"/>
      <c r="T7" s="396"/>
      <c r="U7" s="396" t="s">
        <v>599</v>
      </c>
      <c r="V7" s="412" t="s">
        <v>275</v>
      </c>
      <c r="X7" s="97"/>
    </row>
    <row r="8" spans="1:24" ht="33.75" customHeight="1">
      <c r="A8" s="124">
        <v>45292</v>
      </c>
      <c r="B8" s="536"/>
      <c r="C8" s="535" t="s">
        <v>895</v>
      </c>
      <c r="D8" s="399" t="s">
        <v>486</v>
      </c>
      <c r="E8" s="255">
        <v>1</v>
      </c>
      <c r="F8" s="239" t="s">
        <v>270</v>
      </c>
      <c r="G8" s="396">
        <v>2023</v>
      </c>
      <c r="H8" s="371"/>
      <c r="I8" s="320"/>
      <c r="J8" s="371"/>
      <c r="K8" s="396"/>
      <c r="L8" s="320"/>
      <c r="M8" s="371"/>
      <c r="N8" s="371"/>
      <c r="O8" s="320"/>
      <c r="P8" s="371"/>
      <c r="Q8" s="320"/>
      <c r="R8" s="371"/>
      <c r="S8" s="286"/>
      <c r="T8" s="396"/>
      <c r="U8" s="396" t="s">
        <v>599</v>
      </c>
      <c r="V8" s="412" t="s">
        <v>274</v>
      </c>
      <c r="X8" s="97"/>
    </row>
    <row r="9" spans="1:24" ht="47.25" customHeight="1">
      <c r="A9" s="124">
        <v>45352</v>
      </c>
      <c r="B9" s="536"/>
      <c r="C9" s="536"/>
      <c r="D9" s="399" t="s">
        <v>486</v>
      </c>
      <c r="E9" s="255">
        <v>1</v>
      </c>
      <c r="F9" s="239" t="s">
        <v>370</v>
      </c>
      <c r="G9" s="396" t="s">
        <v>284</v>
      </c>
      <c r="H9" s="371"/>
      <c r="I9" s="320"/>
      <c r="J9" s="371"/>
      <c r="K9" s="396"/>
      <c r="L9" s="320"/>
      <c r="M9" s="371"/>
      <c r="N9" s="371"/>
      <c r="O9" s="320"/>
      <c r="P9" s="371"/>
      <c r="Q9" s="320"/>
      <c r="R9" s="371"/>
      <c r="S9" s="286"/>
      <c r="T9" s="396"/>
      <c r="U9" s="396" t="s">
        <v>599</v>
      </c>
      <c r="V9" s="412" t="s">
        <v>912</v>
      </c>
      <c r="X9" s="97"/>
    </row>
    <row r="10" spans="1:24" ht="51" customHeight="1">
      <c r="A10" s="124">
        <v>45352</v>
      </c>
      <c r="B10" s="536"/>
      <c r="C10" s="536"/>
      <c r="D10" s="399" t="s">
        <v>486</v>
      </c>
      <c r="E10" s="255">
        <v>1</v>
      </c>
      <c r="F10" s="239">
        <v>45370</v>
      </c>
      <c r="G10" s="396" t="s">
        <v>386</v>
      </c>
      <c r="H10" s="371"/>
      <c r="I10" s="320"/>
      <c r="J10" s="371"/>
      <c r="K10" s="396"/>
      <c r="L10" s="320"/>
      <c r="M10" s="371"/>
      <c r="N10" s="371"/>
      <c r="O10" s="320"/>
      <c r="P10" s="371"/>
      <c r="Q10" s="320"/>
      <c r="R10" s="371"/>
      <c r="S10" s="286"/>
      <c r="T10" s="396"/>
      <c r="U10" s="396" t="s">
        <v>599</v>
      </c>
      <c r="V10" s="412" t="s">
        <v>707</v>
      </c>
      <c r="X10" s="97"/>
    </row>
    <row r="11" spans="1:24" ht="49.5" customHeight="1">
      <c r="A11" s="124">
        <v>45352</v>
      </c>
      <c r="B11" s="536"/>
      <c r="C11" s="536"/>
      <c r="D11" s="399" t="s">
        <v>486</v>
      </c>
      <c r="E11" s="255">
        <v>1</v>
      </c>
      <c r="F11" s="239">
        <v>45376</v>
      </c>
      <c r="G11" s="396" t="s">
        <v>395</v>
      </c>
      <c r="H11" s="371"/>
      <c r="I11" s="320"/>
      <c r="J11" s="371"/>
      <c r="K11" s="396"/>
      <c r="L11" s="320"/>
      <c r="M11" s="371"/>
      <c r="N11" s="371"/>
      <c r="O11" s="320"/>
      <c r="P11" s="371"/>
      <c r="Q11" s="320"/>
      <c r="R11" s="371"/>
      <c r="S11" s="286"/>
      <c r="T11" s="396"/>
      <c r="U11" s="396" t="s">
        <v>599</v>
      </c>
      <c r="V11" s="412" t="s">
        <v>707</v>
      </c>
      <c r="X11" s="97"/>
    </row>
    <row r="12" spans="1:24" ht="62.25" customHeight="1">
      <c r="A12" s="124">
        <v>45383</v>
      </c>
      <c r="B12" s="536"/>
      <c r="C12" s="567"/>
      <c r="D12" s="490" t="s">
        <v>486</v>
      </c>
      <c r="E12" s="255">
        <v>1</v>
      </c>
      <c r="F12" s="239" t="s">
        <v>526</v>
      </c>
      <c r="G12" s="396">
        <v>2023</v>
      </c>
      <c r="H12" s="371"/>
      <c r="I12" s="320"/>
      <c r="J12" s="371"/>
      <c r="K12" s="396"/>
      <c r="L12" s="320"/>
      <c r="M12" s="371"/>
      <c r="N12" s="371"/>
      <c r="O12" s="320"/>
      <c r="P12" s="371"/>
      <c r="Q12" s="320"/>
      <c r="R12" s="371"/>
      <c r="S12" s="286"/>
      <c r="T12" s="396"/>
      <c r="U12" s="488" t="s">
        <v>599</v>
      </c>
      <c r="V12" s="412" t="s">
        <v>995</v>
      </c>
      <c r="X12" s="97"/>
    </row>
    <row r="13" spans="1:24" ht="55.5" customHeight="1">
      <c r="A13" s="124">
        <v>45383</v>
      </c>
      <c r="B13" s="536"/>
      <c r="C13" s="520" t="s">
        <v>334</v>
      </c>
      <c r="D13" s="399" t="s">
        <v>280</v>
      </c>
      <c r="E13" s="255"/>
      <c r="F13" s="239">
        <v>45401</v>
      </c>
      <c r="G13" s="396" t="s">
        <v>299</v>
      </c>
      <c r="H13" s="371"/>
      <c r="I13" s="320"/>
      <c r="J13" s="371"/>
      <c r="K13" s="396"/>
      <c r="L13" s="320"/>
      <c r="M13" s="371"/>
      <c r="N13" s="371"/>
      <c r="O13" s="320"/>
      <c r="P13" s="371"/>
      <c r="Q13" s="320"/>
      <c r="R13" s="371"/>
      <c r="S13" s="286"/>
      <c r="T13" s="396"/>
      <c r="U13" s="396"/>
      <c r="V13" s="412" t="s">
        <v>529</v>
      </c>
      <c r="X13" s="97"/>
    </row>
    <row r="14" spans="1:24" ht="48" customHeight="1">
      <c r="A14" s="124">
        <v>45536</v>
      </c>
      <c r="B14" s="537"/>
      <c r="C14" s="487" t="s">
        <v>478</v>
      </c>
      <c r="D14" s="490" t="s">
        <v>486</v>
      </c>
      <c r="E14" s="255">
        <v>1</v>
      </c>
      <c r="F14" s="239">
        <v>45565</v>
      </c>
      <c r="G14" s="488" t="s">
        <v>1143</v>
      </c>
      <c r="H14" s="371"/>
      <c r="I14" s="320"/>
      <c r="J14" s="371"/>
      <c r="K14" s="488"/>
      <c r="L14" s="320"/>
      <c r="M14" s="371"/>
      <c r="N14" s="371"/>
      <c r="O14" s="320"/>
      <c r="P14" s="371"/>
      <c r="Q14" s="320"/>
      <c r="R14" s="371"/>
      <c r="S14" s="286"/>
      <c r="T14" s="488"/>
      <c r="U14" s="488" t="s">
        <v>599</v>
      </c>
      <c r="V14" s="412" t="s">
        <v>1142</v>
      </c>
      <c r="X14" s="97"/>
    </row>
    <row r="15" spans="1:24" ht="30.75" customHeight="1">
      <c r="A15" s="124">
        <v>45292</v>
      </c>
      <c r="B15" s="535" t="s">
        <v>212</v>
      </c>
      <c r="C15" s="535" t="s">
        <v>271</v>
      </c>
      <c r="D15" s="399" t="s">
        <v>486</v>
      </c>
      <c r="E15" s="255">
        <v>1</v>
      </c>
      <c r="F15" s="239">
        <v>45306</v>
      </c>
      <c r="G15" s="396">
        <v>2023</v>
      </c>
      <c r="H15" s="371"/>
      <c r="I15" s="320"/>
      <c r="J15" s="371"/>
      <c r="K15" s="396"/>
      <c r="L15" s="320"/>
      <c r="M15" s="371"/>
      <c r="N15" s="371"/>
      <c r="O15" s="320"/>
      <c r="P15" s="371"/>
      <c r="Q15" s="320"/>
      <c r="R15" s="371"/>
      <c r="S15" s="286"/>
      <c r="T15" s="396"/>
      <c r="U15" s="396" t="s">
        <v>599</v>
      </c>
      <c r="V15" s="412" t="s">
        <v>310</v>
      </c>
      <c r="X15" s="97"/>
    </row>
    <row r="16" spans="1:24" ht="32.25" customHeight="1">
      <c r="A16" s="29">
        <v>45292</v>
      </c>
      <c r="B16" s="536"/>
      <c r="C16" s="536"/>
      <c r="D16" s="399" t="s">
        <v>486</v>
      </c>
      <c r="E16" s="266">
        <v>1</v>
      </c>
      <c r="F16" s="216">
        <v>45314</v>
      </c>
      <c r="G16" s="282">
        <v>2023</v>
      </c>
      <c r="H16" s="286"/>
      <c r="I16" s="282"/>
      <c r="J16" s="286"/>
      <c r="K16" s="286"/>
      <c r="L16" s="282"/>
      <c r="M16" s="286"/>
      <c r="N16" s="286"/>
      <c r="O16" s="282"/>
      <c r="P16" s="286"/>
      <c r="Q16" s="282"/>
      <c r="R16" s="286"/>
      <c r="S16" s="286"/>
      <c r="T16" s="399"/>
      <c r="U16" s="396" t="s">
        <v>599</v>
      </c>
      <c r="V16" s="403" t="s">
        <v>712</v>
      </c>
    </row>
    <row r="17" spans="1:22" ht="53.25" customHeight="1">
      <c r="A17" s="29">
        <v>45323</v>
      </c>
      <c r="B17" s="536"/>
      <c r="C17" s="536"/>
      <c r="D17" s="399" t="s">
        <v>486</v>
      </c>
      <c r="E17" s="266">
        <v>1</v>
      </c>
      <c r="F17" s="216">
        <v>45334</v>
      </c>
      <c r="G17" s="282">
        <v>2023</v>
      </c>
      <c r="H17" s="286"/>
      <c r="I17" s="282"/>
      <c r="J17" s="286"/>
      <c r="K17" s="286"/>
      <c r="L17" s="282"/>
      <c r="M17" s="286"/>
      <c r="N17" s="286"/>
      <c r="O17" s="282"/>
      <c r="P17" s="286"/>
      <c r="Q17" s="282"/>
      <c r="R17" s="286"/>
      <c r="S17" s="286"/>
      <c r="T17" s="399"/>
      <c r="U17" s="396" t="s">
        <v>599</v>
      </c>
      <c r="V17" s="403" t="s">
        <v>273</v>
      </c>
    </row>
    <row r="18" spans="1:22" ht="52.5" customHeight="1">
      <c r="A18" s="29">
        <v>45324</v>
      </c>
      <c r="B18" s="536"/>
      <c r="C18" s="536"/>
      <c r="D18" s="399" t="s">
        <v>486</v>
      </c>
      <c r="E18" s="266">
        <v>1</v>
      </c>
      <c r="F18" s="216">
        <v>45342</v>
      </c>
      <c r="G18" s="282">
        <v>2023</v>
      </c>
      <c r="H18" s="286"/>
      <c r="I18" s="282"/>
      <c r="J18" s="286"/>
      <c r="K18" s="286"/>
      <c r="L18" s="282"/>
      <c r="M18" s="286"/>
      <c r="N18" s="286"/>
      <c r="O18" s="282"/>
      <c r="P18" s="286"/>
      <c r="Q18" s="282"/>
      <c r="R18" s="286"/>
      <c r="S18" s="286"/>
      <c r="T18" s="399"/>
      <c r="U18" s="396" t="s">
        <v>599</v>
      </c>
      <c r="V18" s="403" t="s">
        <v>711</v>
      </c>
    </row>
    <row r="19" spans="1:22" ht="38.25" customHeight="1">
      <c r="A19" s="29">
        <v>45323</v>
      </c>
      <c r="B19" s="536"/>
      <c r="C19" s="536"/>
      <c r="D19" s="399" t="s">
        <v>486</v>
      </c>
      <c r="E19" s="266">
        <v>1</v>
      </c>
      <c r="F19" s="216">
        <v>45344</v>
      </c>
      <c r="G19" s="282">
        <v>2023</v>
      </c>
      <c r="H19" s="286"/>
      <c r="I19" s="282"/>
      <c r="J19" s="286"/>
      <c r="K19" s="286"/>
      <c r="L19" s="282"/>
      <c r="M19" s="286"/>
      <c r="N19" s="286"/>
      <c r="O19" s="282"/>
      <c r="P19" s="286"/>
      <c r="Q19" s="282"/>
      <c r="R19" s="286"/>
      <c r="S19" s="286"/>
      <c r="T19" s="399"/>
      <c r="U19" s="396" t="s">
        <v>599</v>
      </c>
      <c r="V19" s="403" t="s">
        <v>492</v>
      </c>
    </row>
    <row r="20" spans="1:22" ht="48" customHeight="1">
      <c r="A20" s="29">
        <v>45324</v>
      </c>
      <c r="B20" s="536"/>
      <c r="C20" s="567"/>
      <c r="D20" s="399" t="s">
        <v>486</v>
      </c>
      <c r="E20" s="266">
        <v>1</v>
      </c>
      <c r="F20" s="216">
        <v>45349</v>
      </c>
      <c r="G20" s="282">
        <v>2023</v>
      </c>
      <c r="H20" s="286"/>
      <c r="I20" s="282"/>
      <c r="J20" s="286"/>
      <c r="K20" s="286"/>
      <c r="L20" s="282"/>
      <c r="M20" s="286"/>
      <c r="N20" s="286"/>
      <c r="O20" s="282"/>
      <c r="P20" s="286"/>
      <c r="Q20" s="282"/>
      <c r="R20" s="286"/>
      <c r="S20" s="286"/>
      <c r="T20" s="399"/>
      <c r="U20" s="396" t="s">
        <v>599</v>
      </c>
      <c r="V20" s="403" t="s">
        <v>710</v>
      </c>
    </row>
    <row r="21" spans="1:22" ht="39.75" customHeight="1">
      <c r="A21" s="29">
        <v>45323</v>
      </c>
      <c r="B21" s="536"/>
      <c r="C21" s="209" t="s">
        <v>334</v>
      </c>
      <c r="D21" s="399" t="s">
        <v>280</v>
      </c>
      <c r="E21" s="266"/>
      <c r="F21" s="216">
        <v>45323</v>
      </c>
      <c r="G21" s="282">
        <v>2023</v>
      </c>
      <c r="H21" s="286"/>
      <c r="I21" s="282"/>
      <c r="J21" s="286"/>
      <c r="K21" s="286"/>
      <c r="L21" s="282"/>
      <c r="M21" s="286"/>
      <c r="N21" s="286"/>
      <c r="O21" s="282"/>
      <c r="P21" s="286"/>
      <c r="Q21" s="282"/>
      <c r="R21" s="286"/>
      <c r="S21" s="286"/>
      <c r="T21" s="399"/>
      <c r="U21" s="399"/>
      <c r="V21" s="403" t="s">
        <v>491</v>
      </c>
    </row>
    <row r="22" spans="1:22" ht="44.25" customHeight="1">
      <c r="A22" s="29">
        <v>45352</v>
      </c>
      <c r="B22" s="536"/>
      <c r="C22" s="568" t="s">
        <v>271</v>
      </c>
      <c r="D22" s="399" t="s">
        <v>486</v>
      </c>
      <c r="E22" s="266">
        <v>1</v>
      </c>
      <c r="F22" s="216" t="s">
        <v>489</v>
      </c>
      <c r="G22" s="216" t="s">
        <v>490</v>
      </c>
      <c r="H22" s="286"/>
      <c r="I22" s="282"/>
      <c r="J22" s="286"/>
      <c r="K22" s="286"/>
      <c r="L22" s="282"/>
      <c r="M22" s="286"/>
      <c r="N22" s="286"/>
      <c r="O22" s="282"/>
      <c r="P22" s="286"/>
      <c r="Q22" s="282"/>
      <c r="R22" s="286"/>
      <c r="S22" s="286"/>
      <c r="T22" s="399"/>
      <c r="U22" s="399" t="s">
        <v>599</v>
      </c>
      <c r="V22" s="403" t="s">
        <v>913</v>
      </c>
    </row>
    <row r="23" spans="1:22" ht="64.5" customHeight="1">
      <c r="A23" s="29">
        <v>45352</v>
      </c>
      <c r="B23" s="536"/>
      <c r="C23" s="569"/>
      <c r="D23" s="399" t="s">
        <v>486</v>
      </c>
      <c r="E23" s="266">
        <v>1</v>
      </c>
      <c r="F23" s="216" t="s">
        <v>396</v>
      </c>
      <c r="G23" s="282">
        <v>2023</v>
      </c>
      <c r="H23" s="286"/>
      <c r="I23" s="282"/>
      <c r="J23" s="286"/>
      <c r="K23" s="399" t="s">
        <v>906</v>
      </c>
      <c r="L23" s="282">
        <v>1</v>
      </c>
      <c r="M23" s="399" t="s">
        <v>448</v>
      </c>
      <c r="N23" s="286"/>
      <c r="O23" s="282"/>
      <c r="P23" s="286"/>
      <c r="Q23" s="282"/>
      <c r="R23" s="286"/>
      <c r="S23" s="286"/>
      <c r="T23" s="399"/>
      <c r="U23" s="399" t="s">
        <v>914</v>
      </c>
      <c r="V23" s="403" t="s">
        <v>397</v>
      </c>
    </row>
    <row r="24" spans="1:22" ht="32.25" customHeight="1">
      <c r="A24" s="29">
        <v>45352</v>
      </c>
      <c r="B24" s="536"/>
      <c r="C24" s="569"/>
      <c r="D24" s="399" t="s">
        <v>486</v>
      </c>
      <c r="E24" s="266">
        <v>1</v>
      </c>
      <c r="F24" s="216">
        <v>45373</v>
      </c>
      <c r="G24" s="282">
        <v>2023</v>
      </c>
      <c r="H24" s="286"/>
      <c r="I24" s="282"/>
      <c r="J24" s="286"/>
      <c r="K24" s="286"/>
      <c r="L24" s="282"/>
      <c r="M24" s="286"/>
      <c r="N24" s="286"/>
      <c r="O24" s="282"/>
      <c r="P24" s="286"/>
      <c r="Q24" s="282"/>
      <c r="R24" s="286"/>
      <c r="S24" s="286"/>
      <c r="T24" s="399"/>
      <c r="U24" s="399" t="s">
        <v>599</v>
      </c>
      <c r="V24" s="403" t="s">
        <v>493</v>
      </c>
    </row>
    <row r="25" spans="1:22" ht="63" customHeight="1">
      <c r="A25" s="29">
        <v>45352</v>
      </c>
      <c r="B25" s="536"/>
      <c r="C25" s="569"/>
      <c r="D25" s="399" t="s">
        <v>486</v>
      </c>
      <c r="E25" s="266">
        <v>1</v>
      </c>
      <c r="F25" s="216">
        <v>45377</v>
      </c>
      <c r="G25" s="216" t="s">
        <v>416</v>
      </c>
      <c r="H25" s="286"/>
      <c r="I25" s="282"/>
      <c r="J25" s="286"/>
      <c r="K25" s="286"/>
      <c r="L25" s="282"/>
      <c r="M25" s="286"/>
      <c r="N25" s="286"/>
      <c r="O25" s="282"/>
      <c r="P25" s="286"/>
      <c r="Q25" s="282"/>
      <c r="R25" s="286"/>
      <c r="S25" s="286"/>
      <c r="T25" s="399"/>
      <c r="U25" s="399" t="s">
        <v>599</v>
      </c>
      <c r="V25" s="404" t="s">
        <v>996</v>
      </c>
    </row>
    <row r="26" spans="1:22" ht="32.25" customHeight="1">
      <c r="A26" s="29">
        <v>45352</v>
      </c>
      <c r="B26" s="536"/>
      <c r="C26" s="589"/>
      <c r="D26" s="399" t="s">
        <v>486</v>
      </c>
      <c r="E26" s="266">
        <v>1</v>
      </c>
      <c r="F26" s="216">
        <v>45380</v>
      </c>
      <c r="G26" s="216" t="s">
        <v>417</v>
      </c>
      <c r="H26" s="286"/>
      <c r="I26" s="282"/>
      <c r="J26" s="286"/>
      <c r="K26" s="286"/>
      <c r="L26" s="282"/>
      <c r="M26" s="286"/>
      <c r="N26" s="286"/>
      <c r="O26" s="282"/>
      <c r="P26" s="286"/>
      <c r="Q26" s="282"/>
      <c r="R26" s="286"/>
      <c r="S26" s="286"/>
      <c r="T26" s="399"/>
      <c r="U26" s="399" t="s">
        <v>599</v>
      </c>
      <c r="V26" s="404" t="s">
        <v>1196</v>
      </c>
    </row>
    <row r="27" spans="1:22" ht="35.25" customHeight="1">
      <c r="A27" s="29">
        <v>45352</v>
      </c>
      <c r="B27" s="536"/>
      <c r="C27" s="568" t="s">
        <v>334</v>
      </c>
      <c r="D27" s="399" t="s">
        <v>280</v>
      </c>
      <c r="E27" s="266"/>
      <c r="F27" s="216">
        <v>45352</v>
      </c>
      <c r="G27" s="216" t="s">
        <v>299</v>
      </c>
      <c r="H27" s="286"/>
      <c r="I27" s="282"/>
      <c r="J27" s="286"/>
      <c r="K27" s="286"/>
      <c r="L27" s="282"/>
      <c r="M27" s="286"/>
      <c r="N27" s="286"/>
      <c r="O27" s="282"/>
      <c r="P27" s="286"/>
      <c r="Q27" s="282"/>
      <c r="R27" s="286"/>
      <c r="S27" s="286"/>
      <c r="T27" s="399"/>
      <c r="U27" s="222"/>
      <c r="V27" s="404" t="s">
        <v>924</v>
      </c>
    </row>
    <row r="28" spans="1:22" ht="66" customHeight="1">
      <c r="A28" s="29">
        <v>45383</v>
      </c>
      <c r="B28" s="536"/>
      <c r="C28" s="536"/>
      <c r="D28" s="399" t="s">
        <v>280</v>
      </c>
      <c r="E28" s="266"/>
      <c r="F28" s="216">
        <v>45383</v>
      </c>
      <c r="G28" s="216" t="s">
        <v>317</v>
      </c>
      <c r="H28" s="286"/>
      <c r="I28" s="282"/>
      <c r="J28" s="286"/>
      <c r="K28" s="286"/>
      <c r="L28" s="282"/>
      <c r="M28" s="286"/>
      <c r="N28" s="286"/>
      <c r="O28" s="282"/>
      <c r="P28" s="286"/>
      <c r="Q28" s="282"/>
      <c r="R28" s="286"/>
      <c r="S28" s="286"/>
      <c r="T28" s="399"/>
      <c r="U28" s="222"/>
      <c r="V28" s="404" t="s">
        <v>530</v>
      </c>
    </row>
    <row r="29" spans="1:22" ht="46.5" customHeight="1">
      <c r="A29" s="29">
        <v>45383</v>
      </c>
      <c r="B29" s="536"/>
      <c r="C29" s="567"/>
      <c r="D29" s="399" t="s">
        <v>280</v>
      </c>
      <c r="E29" s="266"/>
      <c r="F29" s="216">
        <v>45383</v>
      </c>
      <c r="G29" s="372" t="s">
        <v>572</v>
      </c>
      <c r="H29" s="286"/>
      <c r="I29" s="282"/>
      <c r="J29" s="286"/>
      <c r="K29" s="286"/>
      <c r="L29" s="282"/>
      <c r="M29" s="286"/>
      <c r="N29" s="286"/>
      <c r="O29" s="282"/>
      <c r="P29" s="286"/>
      <c r="Q29" s="282"/>
      <c r="R29" s="286"/>
      <c r="S29" s="286"/>
      <c r="T29" s="399"/>
      <c r="U29" s="222"/>
      <c r="V29" s="404" t="s">
        <v>979</v>
      </c>
    </row>
    <row r="30" spans="1:22" ht="25.5" customHeight="1">
      <c r="A30" s="29">
        <v>45383</v>
      </c>
      <c r="B30" s="536"/>
      <c r="C30" s="568" t="s">
        <v>271</v>
      </c>
      <c r="D30" s="399" t="s">
        <v>280</v>
      </c>
      <c r="E30" s="266"/>
      <c r="F30" s="216">
        <v>45385</v>
      </c>
      <c r="G30" s="216">
        <v>2024</v>
      </c>
      <c r="H30" s="286"/>
      <c r="I30" s="282"/>
      <c r="J30" s="286"/>
      <c r="K30" s="286"/>
      <c r="L30" s="282"/>
      <c r="M30" s="286"/>
      <c r="N30" s="286"/>
      <c r="O30" s="282"/>
      <c r="P30" s="286"/>
      <c r="Q30" s="282"/>
      <c r="R30" s="286"/>
      <c r="S30" s="286"/>
      <c r="T30" s="399"/>
      <c r="U30" s="222"/>
      <c r="V30" s="404" t="s">
        <v>571</v>
      </c>
    </row>
    <row r="31" spans="1:22" ht="45.75" customHeight="1">
      <c r="A31" s="29">
        <v>45383</v>
      </c>
      <c r="B31" s="536"/>
      <c r="C31" s="536"/>
      <c r="D31" s="399" t="s">
        <v>280</v>
      </c>
      <c r="E31" s="266"/>
      <c r="F31" s="216">
        <v>45427</v>
      </c>
      <c r="G31" s="216" t="s">
        <v>293</v>
      </c>
      <c r="H31" s="286"/>
      <c r="I31" s="282"/>
      <c r="J31" s="286"/>
      <c r="K31" s="286"/>
      <c r="L31" s="282"/>
      <c r="M31" s="286"/>
      <c r="N31" s="286"/>
      <c r="O31" s="282"/>
      <c r="P31" s="286"/>
      <c r="Q31" s="282"/>
      <c r="R31" s="286"/>
      <c r="S31" s="286"/>
      <c r="T31" s="399"/>
      <c r="U31" s="222"/>
      <c r="V31" s="404" t="s">
        <v>573</v>
      </c>
    </row>
    <row r="32" spans="1:22" ht="33" customHeight="1">
      <c r="A32" s="29">
        <v>45383</v>
      </c>
      <c r="B32" s="536"/>
      <c r="C32" s="536"/>
      <c r="D32" s="399" t="s">
        <v>486</v>
      </c>
      <c r="E32" s="266">
        <v>1</v>
      </c>
      <c r="F32" s="216">
        <v>45409</v>
      </c>
      <c r="G32" s="216">
        <v>2024</v>
      </c>
      <c r="H32" s="286"/>
      <c r="I32" s="282"/>
      <c r="J32" s="286"/>
      <c r="K32" s="286"/>
      <c r="L32" s="282"/>
      <c r="M32" s="286"/>
      <c r="N32" s="286"/>
      <c r="O32" s="282"/>
      <c r="P32" s="286"/>
      <c r="Q32" s="282"/>
      <c r="R32" s="286"/>
      <c r="S32" s="286"/>
      <c r="T32" s="399"/>
      <c r="U32" s="222" t="s">
        <v>599</v>
      </c>
      <c r="V32" s="404" t="s">
        <v>709</v>
      </c>
    </row>
    <row r="33" spans="1:22" ht="45.75" customHeight="1">
      <c r="A33" s="29">
        <v>45413</v>
      </c>
      <c r="B33" s="536"/>
      <c r="C33" s="536"/>
      <c r="D33" s="399" t="s">
        <v>486</v>
      </c>
      <c r="E33" s="266">
        <v>1</v>
      </c>
      <c r="F33" s="216">
        <v>45429</v>
      </c>
      <c r="G33" s="216" t="s">
        <v>293</v>
      </c>
      <c r="H33" s="286"/>
      <c r="I33" s="282"/>
      <c r="J33" s="286"/>
      <c r="K33" s="286"/>
      <c r="L33" s="282"/>
      <c r="M33" s="286"/>
      <c r="N33" s="286"/>
      <c r="O33" s="282"/>
      <c r="P33" s="286"/>
      <c r="Q33" s="282"/>
      <c r="R33" s="286"/>
      <c r="S33" s="286"/>
      <c r="T33" s="399"/>
      <c r="U33" s="222" t="s">
        <v>599</v>
      </c>
      <c r="V33" s="404" t="s">
        <v>548</v>
      </c>
    </row>
    <row r="34" spans="1:22" ht="36.75" customHeight="1">
      <c r="A34" s="29">
        <v>45413</v>
      </c>
      <c r="B34" s="536"/>
      <c r="C34" s="567"/>
      <c r="D34" s="399" t="s">
        <v>280</v>
      </c>
      <c r="E34" s="266"/>
      <c r="F34" s="216">
        <v>45442</v>
      </c>
      <c r="G34" s="282">
        <v>2024</v>
      </c>
      <c r="H34" s="286"/>
      <c r="I34" s="282"/>
      <c r="J34" s="286"/>
      <c r="K34" s="286"/>
      <c r="L34" s="282"/>
      <c r="M34" s="286"/>
      <c r="N34" s="286"/>
      <c r="O34" s="282"/>
      <c r="P34" s="286"/>
      <c r="Q34" s="282"/>
      <c r="R34" s="286"/>
      <c r="S34" s="286"/>
      <c r="T34" s="399"/>
      <c r="U34" s="222"/>
      <c r="V34" s="404" t="s">
        <v>575</v>
      </c>
    </row>
    <row r="35" spans="1:22" ht="42.75" customHeight="1">
      <c r="A35" s="29">
        <v>45413</v>
      </c>
      <c r="B35" s="536"/>
      <c r="C35" s="568" t="s">
        <v>334</v>
      </c>
      <c r="D35" s="399" t="s">
        <v>280</v>
      </c>
      <c r="E35" s="266"/>
      <c r="F35" s="372" t="s">
        <v>574</v>
      </c>
      <c r="G35" s="282">
        <v>2024</v>
      </c>
      <c r="H35" s="286"/>
      <c r="I35" s="282"/>
      <c r="J35" s="286"/>
      <c r="K35" s="286"/>
      <c r="L35" s="282"/>
      <c r="M35" s="286"/>
      <c r="N35" s="286"/>
      <c r="O35" s="282"/>
      <c r="P35" s="286"/>
      <c r="Q35" s="282"/>
      <c r="R35" s="286"/>
      <c r="S35" s="286"/>
      <c r="T35" s="399"/>
      <c r="U35" s="222"/>
      <c r="V35" s="404" t="s">
        <v>979</v>
      </c>
    </row>
    <row r="36" spans="1:22" ht="40.5" customHeight="1">
      <c r="A36" s="29">
        <v>45444</v>
      </c>
      <c r="B36" s="536"/>
      <c r="C36" s="567"/>
      <c r="D36" s="399" t="s">
        <v>280</v>
      </c>
      <c r="E36" s="266"/>
      <c r="F36" s="372" t="s">
        <v>576</v>
      </c>
      <c r="G36" s="282">
        <v>2024</v>
      </c>
      <c r="H36" s="286"/>
      <c r="I36" s="282"/>
      <c r="J36" s="286"/>
      <c r="K36" s="286"/>
      <c r="L36" s="282"/>
      <c r="M36" s="286"/>
      <c r="N36" s="286"/>
      <c r="O36" s="282"/>
      <c r="P36" s="286"/>
      <c r="Q36" s="282"/>
      <c r="R36" s="286"/>
      <c r="S36" s="286"/>
      <c r="T36" s="399"/>
      <c r="U36" s="222"/>
      <c r="V36" s="404" t="s">
        <v>979</v>
      </c>
    </row>
    <row r="37" spans="1:22" ht="63.75" customHeight="1">
      <c r="A37" s="29">
        <v>45444</v>
      </c>
      <c r="B37" s="536"/>
      <c r="C37" s="568" t="s">
        <v>271</v>
      </c>
      <c r="D37" s="399" t="s">
        <v>486</v>
      </c>
      <c r="E37" s="266"/>
      <c r="F37" s="216" t="s">
        <v>561</v>
      </c>
      <c r="G37" s="282">
        <v>2024</v>
      </c>
      <c r="H37" s="286"/>
      <c r="I37" s="282"/>
      <c r="J37" s="286"/>
      <c r="K37" s="399" t="s">
        <v>861</v>
      </c>
      <c r="L37" s="282">
        <v>1</v>
      </c>
      <c r="M37" s="216">
        <v>45490</v>
      </c>
      <c r="N37" s="286"/>
      <c r="O37" s="282"/>
      <c r="P37" s="286"/>
      <c r="Q37" s="282"/>
      <c r="R37" s="286"/>
      <c r="S37" s="286"/>
      <c r="T37" s="399"/>
      <c r="U37" s="222" t="s">
        <v>577</v>
      </c>
      <c r="V37" s="403"/>
    </row>
    <row r="38" spans="1:22" ht="38.25" customHeight="1">
      <c r="A38" s="29">
        <v>45474</v>
      </c>
      <c r="B38" s="536"/>
      <c r="C38" s="562"/>
      <c r="D38" s="486" t="s">
        <v>486</v>
      </c>
      <c r="E38" s="266">
        <v>1</v>
      </c>
      <c r="F38" s="216" t="s">
        <v>1131</v>
      </c>
      <c r="G38" s="282">
        <v>2024</v>
      </c>
      <c r="H38" s="286"/>
      <c r="I38" s="282"/>
      <c r="J38" s="286"/>
      <c r="K38" s="486" t="s">
        <v>1132</v>
      </c>
      <c r="L38" s="282">
        <v>1</v>
      </c>
      <c r="M38" s="216">
        <v>45518</v>
      </c>
      <c r="N38" s="286"/>
      <c r="O38" s="282"/>
      <c r="P38" s="286"/>
      <c r="Q38" s="282"/>
      <c r="R38" s="286"/>
      <c r="S38" s="286"/>
      <c r="T38" s="486"/>
      <c r="U38" s="222" t="s">
        <v>479</v>
      </c>
      <c r="V38" s="403"/>
    </row>
    <row r="39" spans="1:22" ht="45" customHeight="1">
      <c r="A39" s="29">
        <v>45505</v>
      </c>
      <c r="B39" s="562"/>
      <c r="C39" s="562"/>
      <c r="D39" s="436" t="s">
        <v>280</v>
      </c>
      <c r="E39" s="266"/>
      <c r="F39" s="216" t="s">
        <v>1028</v>
      </c>
      <c r="G39" s="282" t="s">
        <v>293</v>
      </c>
      <c r="H39" s="286"/>
      <c r="I39" s="282"/>
      <c r="J39" s="286"/>
      <c r="K39" s="436"/>
      <c r="L39" s="282"/>
      <c r="M39" s="436"/>
      <c r="N39" s="286"/>
      <c r="O39" s="282"/>
      <c r="P39" s="286"/>
      <c r="Q39" s="282"/>
      <c r="R39" s="286"/>
      <c r="S39" s="286"/>
      <c r="T39" s="436"/>
      <c r="U39" s="222"/>
      <c r="V39" s="403" t="s">
        <v>1020</v>
      </c>
    </row>
    <row r="40" spans="1:22" ht="32.25" customHeight="1">
      <c r="A40" s="29">
        <v>45505</v>
      </c>
      <c r="B40" s="562"/>
      <c r="C40" s="537"/>
      <c r="D40" s="486" t="s">
        <v>280</v>
      </c>
      <c r="E40" s="266"/>
      <c r="F40" s="216" t="s">
        <v>1133</v>
      </c>
      <c r="G40" s="282" t="s">
        <v>293</v>
      </c>
      <c r="H40" s="286"/>
      <c r="I40" s="282"/>
      <c r="J40" s="286"/>
      <c r="K40" s="486"/>
      <c r="L40" s="282"/>
      <c r="M40" s="486"/>
      <c r="N40" s="286"/>
      <c r="O40" s="282"/>
      <c r="P40" s="286"/>
      <c r="Q40" s="282"/>
      <c r="R40" s="286"/>
      <c r="S40" s="286"/>
      <c r="T40" s="486"/>
      <c r="U40" s="222"/>
      <c r="V40" s="403" t="s">
        <v>1134</v>
      </c>
    </row>
    <row r="41" spans="1:22" ht="36.75" customHeight="1">
      <c r="A41" s="29">
        <v>45505</v>
      </c>
      <c r="B41" s="562"/>
      <c r="C41" s="568" t="s">
        <v>334</v>
      </c>
      <c r="D41" s="486" t="s">
        <v>280</v>
      </c>
      <c r="E41" s="266"/>
      <c r="F41" s="216">
        <v>45474</v>
      </c>
      <c r="G41" s="282">
        <v>2024</v>
      </c>
      <c r="H41" s="286"/>
      <c r="I41" s="282"/>
      <c r="J41" s="286"/>
      <c r="K41" s="486"/>
      <c r="L41" s="282"/>
      <c r="M41" s="486"/>
      <c r="N41" s="286"/>
      <c r="O41" s="282"/>
      <c r="P41" s="286"/>
      <c r="Q41" s="282"/>
      <c r="R41" s="286"/>
      <c r="S41" s="286"/>
      <c r="T41" s="486"/>
      <c r="U41" s="222"/>
      <c r="V41" s="403" t="s">
        <v>979</v>
      </c>
    </row>
    <row r="42" spans="1:22" ht="33.75" customHeight="1">
      <c r="A42" s="29">
        <v>45536</v>
      </c>
      <c r="B42" s="562"/>
      <c r="C42" s="589"/>
      <c r="D42" s="486" t="s">
        <v>280</v>
      </c>
      <c r="E42" s="266"/>
      <c r="F42" s="216">
        <v>45505</v>
      </c>
      <c r="G42" s="282">
        <v>2024</v>
      </c>
      <c r="H42" s="286"/>
      <c r="I42" s="282"/>
      <c r="J42" s="286"/>
      <c r="K42" s="486"/>
      <c r="L42" s="282"/>
      <c r="M42" s="486"/>
      <c r="N42" s="286"/>
      <c r="O42" s="282"/>
      <c r="P42" s="286"/>
      <c r="Q42" s="282"/>
      <c r="R42" s="286"/>
      <c r="S42" s="286"/>
      <c r="T42" s="486"/>
      <c r="U42" s="222"/>
      <c r="V42" s="403" t="s">
        <v>979</v>
      </c>
    </row>
    <row r="43" spans="1:22" ht="61.5" customHeight="1">
      <c r="A43" s="29">
        <v>45536</v>
      </c>
      <c r="B43" s="562"/>
      <c r="C43" s="569" t="s">
        <v>271</v>
      </c>
      <c r="D43" s="486" t="s">
        <v>280</v>
      </c>
      <c r="E43" s="266"/>
      <c r="F43" s="216" t="s">
        <v>293</v>
      </c>
      <c r="G43" s="282" t="s">
        <v>1135</v>
      </c>
      <c r="H43" s="286"/>
      <c r="I43" s="282"/>
      <c r="J43" s="286"/>
      <c r="K43" s="486"/>
      <c r="L43" s="282"/>
      <c r="M43" s="486"/>
      <c r="N43" s="286"/>
      <c r="O43" s="282"/>
      <c r="P43" s="286"/>
      <c r="Q43" s="282"/>
      <c r="R43" s="286"/>
      <c r="S43" s="286"/>
      <c r="T43" s="486"/>
      <c r="U43" s="222"/>
      <c r="V43" s="403" t="s">
        <v>1040</v>
      </c>
    </row>
    <row r="44" spans="1:22" ht="24" customHeight="1">
      <c r="A44" s="29">
        <v>45536</v>
      </c>
      <c r="B44" s="562"/>
      <c r="C44" s="569"/>
      <c r="D44" s="486" t="s">
        <v>280</v>
      </c>
      <c r="E44" s="266"/>
      <c r="F44" s="216">
        <v>45552</v>
      </c>
      <c r="G44" s="282" t="s">
        <v>1137</v>
      </c>
      <c r="H44" s="286"/>
      <c r="I44" s="282"/>
      <c r="J44" s="286"/>
      <c r="K44" s="486"/>
      <c r="L44" s="282"/>
      <c r="M44" s="486"/>
      <c r="N44" s="286"/>
      <c r="O44" s="282"/>
      <c r="P44" s="286"/>
      <c r="Q44" s="282"/>
      <c r="R44" s="286"/>
      <c r="S44" s="286"/>
      <c r="T44" s="486"/>
      <c r="U44" s="222"/>
      <c r="V44" s="403" t="s">
        <v>1136</v>
      </c>
    </row>
    <row r="45" spans="1:22" ht="25.5" customHeight="1">
      <c r="A45" s="29">
        <v>45536</v>
      </c>
      <c r="B45" s="537"/>
      <c r="C45" s="589"/>
      <c r="D45" s="486" t="s">
        <v>280</v>
      </c>
      <c r="E45" s="266"/>
      <c r="F45" s="216">
        <v>45553</v>
      </c>
      <c r="G45" s="282">
        <v>2024</v>
      </c>
      <c r="H45" s="286"/>
      <c r="I45" s="282"/>
      <c r="J45" s="286"/>
      <c r="K45" s="486"/>
      <c r="L45" s="282"/>
      <c r="M45" s="486"/>
      <c r="N45" s="286"/>
      <c r="O45" s="282"/>
      <c r="P45" s="286"/>
      <c r="Q45" s="282"/>
      <c r="R45" s="286"/>
      <c r="S45" s="286"/>
      <c r="T45" s="486"/>
      <c r="U45" s="222"/>
      <c r="V45" s="403" t="s">
        <v>1138</v>
      </c>
    </row>
    <row r="46" spans="1:22" s="102" customFormat="1" ht="49.5" customHeight="1">
      <c r="A46" s="125">
        <v>45352</v>
      </c>
      <c r="B46" s="587" t="s">
        <v>213</v>
      </c>
      <c r="C46" s="535" t="s">
        <v>435</v>
      </c>
      <c r="D46" s="399" t="s">
        <v>280</v>
      </c>
      <c r="E46" s="266"/>
      <c r="F46" s="224">
        <v>45376</v>
      </c>
      <c r="G46" s="222" t="s">
        <v>395</v>
      </c>
      <c r="H46" s="374"/>
      <c r="I46" s="373"/>
      <c r="J46" s="374"/>
      <c r="K46" s="222"/>
      <c r="L46" s="373"/>
      <c r="M46" s="224"/>
      <c r="N46" s="374"/>
      <c r="O46" s="373"/>
      <c r="P46" s="374"/>
      <c r="Q46" s="373"/>
      <c r="R46" s="374"/>
      <c r="S46" s="374"/>
      <c r="T46" s="222"/>
      <c r="U46" s="222"/>
      <c r="V46" s="404" t="s">
        <v>707</v>
      </c>
    </row>
    <row r="47" spans="1:22" s="102" customFormat="1" ht="33.75" customHeight="1">
      <c r="A47" s="125">
        <v>45383</v>
      </c>
      <c r="B47" s="536"/>
      <c r="C47" s="536"/>
      <c r="D47" s="399" t="s">
        <v>280</v>
      </c>
      <c r="E47" s="266"/>
      <c r="F47" s="224">
        <v>45415</v>
      </c>
      <c r="G47" s="222">
        <v>2024</v>
      </c>
      <c r="H47" s="374"/>
      <c r="I47" s="373"/>
      <c r="J47" s="374"/>
      <c r="K47" s="222"/>
      <c r="L47" s="373"/>
      <c r="M47" s="224"/>
      <c r="N47" s="374"/>
      <c r="O47" s="373"/>
      <c r="P47" s="374"/>
      <c r="Q47" s="373"/>
      <c r="R47" s="374"/>
      <c r="S47" s="374"/>
      <c r="T47" s="222"/>
      <c r="U47" s="222"/>
      <c r="V47" s="404" t="s">
        <v>538</v>
      </c>
    </row>
    <row r="48" spans="1:22" s="102" customFormat="1" ht="51" customHeight="1">
      <c r="A48" s="125">
        <v>45444</v>
      </c>
      <c r="B48" s="567"/>
      <c r="C48" s="567"/>
      <c r="D48" s="399" t="s">
        <v>280</v>
      </c>
      <c r="E48" s="266"/>
      <c r="F48" s="224">
        <v>45467</v>
      </c>
      <c r="G48" s="222" t="s">
        <v>559</v>
      </c>
      <c r="H48" s="374"/>
      <c r="I48" s="373"/>
      <c r="J48" s="374"/>
      <c r="K48" s="222"/>
      <c r="L48" s="373"/>
      <c r="M48" s="224"/>
      <c r="N48" s="374"/>
      <c r="O48" s="373"/>
      <c r="P48" s="374"/>
      <c r="Q48" s="373"/>
      <c r="R48" s="374"/>
      <c r="S48" s="374"/>
      <c r="T48" s="222"/>
      <c r="U48" s="222"/>
      <c r="V48" s="404" t="s">
        <v>560</v>
      </c>
    </row>
    <row r="49" spans="1:22" s="102" customFormat="1" ht="35.25" customHeight="1">
      <c r="A49" s="125">
        <v>45352</v>
      </c>
      <c r="B49" s="535" t="s">
        <v>214</v>
      </c>
      <c r="C49" s="587" t="s">
        <v>854</v>
      </c>
      <c r="D49" s="222" t="s">
        <v>486</v>
      </c>
      <c r="E49" s="531">
        <v>1</v>
      </c>
      <c r="F49" s="222" t="s">
        <v>367</v>
      </c>
      <c r="G49" s="222" t="s">
        <v>284</v>
      </c>
      <c r="H49" s="374"/>
      <c r="I49" s="373"/>
      <c r="J49" s="374"/>
      <c r="K49" s="224">
        <v>45362</v>
      </c>
      <c r="L49" s="373">
        <v>1</v>
      </c>
      <c r="M49" s="224">
        <v>45393</v>
      </c>
      <c r="N49" s="374"/>
      <c r="O49" s="373"/>
      <c r="P49" s="374"/>
      <c r="Q49" s="373"/>
      <c r="R49" s="374"/>
      <c r="S49" s="374"/>
      <c r="T49" s="222"/>
      <c r="U49" s="222" t="s">
        <v>433</v>
      </c>
      <c r="V49" s="404" t="s">
        <v>368</v>
      </c>
    </row>
    <row r="50" spans="1:22" ht="47.25" customHeight="1">
      <c r="A50" s="29">
        <v>45352</v>
      </c>
      <c r="B50" s="536"/>
      <c r="C50" s="536"/>
      <c r="D50" s="222" t="s">
        <v>486</v>
      </c>
      <c r="E50" s="531">
        <v>1</v>
      </c>
      <c r="F50" s="216">
        <v>45376</v>
      </c>
      <c r="G50" s="399" t="s">
        <v>395</v>
      </c>
      <c r="H50" s="264"/>
      <c r="I50" s="282"/>
      <c r="J50" s="264"/>
      <c r="K50" s="216">
        <v>45362</v>
      </c>
      <c r="L50" s="282">
        <v>1</v>
      </c>
      <c r="M50" s="216">
        <v>45393</v>
      </c>
      <c r="N50" s="264"/>
      <c r="O50" s="282"/>
      <c r="P50" s="264"/>
      <c r="Q50" s="282"/>
      <c r="R50" s="264"/>
      <c r="S50" s="264"/>
      <c r="T50" s="399"/>
      <c r="U50" s="399" t="s">
        <v>707</v>
      </c>
      <c r="V50" s="403"/>
    </row>
    <row r="51" spans="1:22" ht="50.25" customHeight="1">
      <c r="A51" s="29">
        <v>45413</v>
      </c>
      <c r="B51" s="536"/>
      <c r="C51" s="567"/>
      <c r="D51" s="222" t="s">
        <v>486</v>
      </c>
      <c r="E51" s="531">
        <v>1</v>
      </c>
      <c r="F51" s="216">
        <v>45420</v>
      </c>
      <c r="G51" s="399">
        <v>2024</v>
      </c>
      <c r="H51" s="264"/>
      <c r="I51" s="282"/>
      <c r="J51" s="264"/>
      <c r="K51" s="216"/>
      <c r="L51" s="282"/>
      <c r="M51" s="216"/>
      <c r="N51" s="264"/>
      <c r="O51" s="282"/>
      <c r="P51" s="264"/>
      <c r="Q51" s="282"/>
      <c r="R51" s="264"/>
      <c r="S51" s="264"/>
      <c r="T51" s="399"/>
      <c r="U51" s="399" t="s">
        <v>599</v>
      </c>
      <c r="V51" s="403" t="s">
        <v>541</v>
      </c>
    </row>
    <row r="52" spans="1:22" ht="42" customHeight="1">
      <c r="A52" s="29">
        <v>45474</v>
      </c>
      <c r="B52" s="537"/>
      <c r="C52" s="481" t="s">
        <v>1117</v>
      </c>
      <c r="D52" s="222" t="s">
        <v>486</v>
      </c>
      <c r="E52" s="531">
        <v>1</v>
      </c>
      <c r="F52" s="216">
        <v>45491</v>
      </c>
      <c r="G52" s="482">
        <v>2024</v>
      </c>
      <c r="H52" s="264"/>
      <c r="I52" s="282"/>
      <c r="J52" s="264"/>
      <c r="K52" s="216" t="s">
        <v>1119</v>
      </c>
      <c r="L52" s="282">
        <v>1</v>
      </c>
      <c r="M52" s="216">
        <v>45491</v>
      </c>
      <c r="N52" s="264"/>
      <c r="O52" s="282"/>
      <c r="P52" s="264"/>
      <c r="Q52" s="282"/>
      <c r="R52" s="264"/>
      <c r="S52" s="264"/>
      <c r="T52" s="482"/>
      <c r="U52" s="482" t="s">
        <v>1118</v>
      </c>
      <c r="V52" s="403"/>
    </row>
    <row r="53" spans="1:22" ht="36.75" customHeight="1">
      <c r="A53" s="29">
        <v>45292</v>
      </c>
      <c r="B53" s="535" t="s">
        <v>215</v>
      </c>
      <c r="C53" s="399" t="s">
        <v>896</v>
      </c>
      <c r="D53" s="399" t="s">
        <v>280</v>
      </c>
      <c r="E53" s="266"/>
      <c r="F53" s="216">
        <v>45309</v>
      </c>
      <c r="G53" s="282">
        <v>2023</v>
      </c>
      <c r="H53" s="216"/>
      <c r="I53" s="282"/>
      <c r="J53" s="399"/>
      <c r="K53" s="399"/>
      <c r="L53" s="282"/>
      <c r="M53" s="399"/>
      <c r="N53" s="399"/>
      <c r="O53" s="282"/>
      <c r="P53" s="399"/>
      <c r="Q53" s="282"/>
      <c r="R53" s="399"/>
      <c r="S53" s="323"/>
      <c r="T53" s="399"/>
      <c r="U53" s="399"/>
      <c r="V53" s="403" t="s">
        <v>289</v>
      </c>
    </row>
    <row r="54" spans="1:22" ht="43.5" customHeight="1">
      <c r="A54" s="29">
        <v>45352</v>
      </c>
      <c r="B54" s="536"/>
      <c r="C54" s="482" t="s">
        <v>736</v>
      </c>
      <c r="D54" s="399" t="s">
        <v>486</v>
      </c>
      <c r="E54" s="266">
        <v>1</v>
      </c>
      <c r="F54" s="216" t="s">
        <v>377</v>
      </c>
      <c r="G54" s="282">
        <v>2023</v>
      </c>
      <c r="H54" s="216"/>
      <c r="I54" s="282"/>
      <c r="J54" s="399"/>
      <c r="K54" s="399" t="s">
        <v>905</v>
      </c>
      <c r="L54" s="282">
        <v>1</v>
      </c>
      <c r="M54" s="399" t="s">
        <v>448</v>
      </c>
      <c r="N54" s="399"/>
      <c r="O54" s="282"/>
      <c r="P54" s="399"/>
      <c r="Q54" s="282"/>
      <c r="R54" s="399"/>
      <c r="S54" s="323"/>
      <c r="T54" s="399"/>
      <c r="U54" s="399" t="s">
        <v>433</v>
      </c>
      <c r="V54" s="403" t="s">
        <v>378</v>
      </c>
    </row>
    <row r="55" spans="1:22" ht="31.5" customHeight="1">
      <c r="A55" s="29">
        <v>45383</v>
      </c>
      <c r="B55" s="536"/>
      <c r="C55" s="399" t="s">
        <v>265</v>
      </c>
      <c r="D55" s="399" t="s">
        <v>290</v>
      </c>
      <c r="E55" s="266"/>
      <c r="F55" s="216">
        <v>45392</v>
      </c>
      <c r="G55" s="282">
        <v>2024</v>
      </c>
      <c r="H55" s="216"/>
      <c r="I55" s="282"/>
      <c r="J55" s="399"/>
      <c r="K55" s="399"/>
      <c r="L55" s="282"/>
      <c r="M55" s="399"/>
      <c r="N55" s="399"/>
      <c r="O55" s="282"/>
      <c r="P55" s="399"/>
      <c r="Q55" s="282"/>
      <c r="R55" s="399"/>
      <c r="S55" s="323"/>
      <c r="T55" s="399"/>
      <c r="U55" s="399" t="s">
        <v>599</v>
      </c>
      <c r="V55" s="403" t="s">
        <v>291</v>
      </c>
    </row>
    <row r="56" spans="1:22" ht="48" customHeight="1">
      <c r="A56" s="29">
        <v>45383</v>
      </c>
      <c r="B56" s="536"/>
      <c r="C56" s="535" t="s">
        <v>896</v>
      </c>
      <c r="D56" s="399" t="s">
        <v>486</v>
      </c>
      <c r="E56" s="266">
        <v>1</v>
      </c>
      <c r="F56" s="216" t="s">
        <v>899</v>
      </c>
      <c r="G56" s="282">
        <v>2024</v>
      </c>
      <c r="H56" s="216"/>
      <c r="I56" s="282"/>
      <c r="J56" s="399"/>
      <c r="K56" s="399"/>
      <c r="L56" s="282"/>
      <c r="M56" s="399"/>
      <c r="N56" s="399"/>
      <c r="O56" s="282"/>
      <c r="P56" s="399"/>
      <c r="Q56" s="282"/>
      <c r="R56" s="399"/>
      <c r="S56" s="323"/>
      <c r="T56" s="399"/>
      <c r="U56" s="526" t="s">
        <v>458</v>
      </c>
      <c r="V56" s="403" t="s">
        <v>1197</v>
      </c>
    </row>
    <row r="57" spans="1:22" ht="45.75" customHeight="1">
      <c r="A57" s="29">
        <v>45383</v>
      </c>
      <c r="B57" s="536"/>
      <c r="C57" s="567"/>
      <c r="D57" s="399" t="s">
        <v>486</v>
      </c>
      <c r="E57" s="266">
        <v>1</v>
      </c>
      <c r="F57" s="216">
        <v>45405</v>
      </c>
      <c r="G57" s="282">
        <v>2024</v>
      </c>
      <c r="H57" s="216"/>
      <c r="I57" s="282"/>
      <c r="J57" s="399"/>
      <c r="K57" s="399" t="s">
        <v>904</v>
      </c>
      <c r="L57" s="282">
        <v>1</v>
      </c>
      <c r="M57" s="399" t="s">
        <v>448</v>
      </c>
      <c r="N57" s="399"/>
      <c r="O57" s="282"/>
      <c r="P57" s="399"/>
      <c r="Q57" s="282"/>
      <c r="R57" s="399"/>
      <c r="S57" s="323"/>
      <c r="T57" s="399"/>
      <c r="U57" s="399" t="s">
        <v>631</v>
      </c>
      <c r="V57" s="403"/>
    </row>
    <row r="58" spans="1:22" ht="30" customHeight="1">
      <c r="A58" s="29">
        <v>45383</v>
      </c>
      <c r="B58" s="536"/>
      <c r="C58" s="399" t="s">
        <v>334</v>
      </c>
      <c r="D58" s="399" t="s">
        <v>280</v>
      </c>
      <c r="E58" s="266"/>
      <c r="F58" s="216">
        <v>45383</v>
      </c>
      <c r="G58" s="282">
        <v>2024</v>
      </c>
      <c r="H58" s="216"/>
      <c r="I58" s="282"/>
      <c r="J58" s="399"/>
      <c r="K58" s="399"/>
      <c r="L58" s="282"/>
      <c r="M58" s="399"/>
      <c r="N58" s="399"/>
      <c r="O58" s="282"/>
      <c r="P58" s="399"/>
      <c r="Q58" s="282"/>
      <c r="R58" s="399"/>
      <c r="S58" s="323"/>
      <c r="T58" s="399"/>
      <c r="U58" s="399"/>
      <c r="V58" s="403" t="s">
        <v>985</v>
      </c>
    </row>
    <row r="59" spans="1:22" ht="48.75" customHeight="1">
      <c r="A59" s="29">
        <v>45413</v>
      </c>
      <c r="B59" s="536"/>
      <c r="C59" s="535" t="s">
        <v>896</v>
      </c>
      <c r="D59" s="399" t="s">
        <v>486</v>
      </c>
      <c r="E59" s="266">
        <v>1</v>
      </c>
      <c r="F59" s="216">
        <v>45415</v>
      </c>
      <c r="G59" s="282">
        <v>2024</v>
      </c>
      <c r="H59" s="216"/>
      <c r="I59" s="282"/>
      <c r="J59" s="399"/>
      <c r="K59" s="399" t="s">
        <v>903</v>
      </c>
      <c r="L59" s="282">
        <v>1</v>
      </c>
      <c r="M59" s="399" t="s">
        <v>448</v>
      </c>
      <c r="N59" s="399"/>
      <c r="O59" s="282"/>
      <c r="P59" s="399"/>
      <c r="Q59" s="282"/>
      <c r="R59" s="399"/>
      <c r="S59" s="323"/>
      <c r="T59" s="399"/>
      <c r="U59" s="399" t="s">
        <v>632</v>
      </c>
      <c r="V59" s="403"/>
    </row>
    <row r="60" spans="1:22" ht="30" customHeight="1">
      <c r="A60" s="29">
        <v>45444</v>
      </c>
      <c r="B60" s="536"/>
      <c r="C60" s="567"/>
      <c r="D60" s="399" t="s">
        <v>486</v>
      </c>
      <c r="E60" s="266">
        <v>1</v>
      </c>
      <c r="F60" s="216" t="s">
        <v>628</v>
      </c>
      <c r="G60" s="282">
        <v>2024</v>
      </c>
      <c r="H60" s="216"/>
      <c r="I60" s="282"/>
      <c r="J60" s="399"/>
      <c r="K60" s="436" t="s">
        <v>1024</v>
      </c>
      <c r="L60" s="282">
        <v>1</v>
      </c>
      <c r="M60" s="436" t="s">
        <v>448</v>
      </c>
      <c r="N60" s="399"/>
      <c r="O60" s="282"/>
      <c r="P60" s="399"/>
      <c r="Q60" s="282"/>
      <c r="R60" s="399"/>
      <c r="S60" s="323"/>
      <c r="T60" s="399"/>
      <c r="U60" s="399" t="s">
        <v>599</v>
      </c>
      <c r="V60" s="403" t="s">
        <v>915</v>
      </c>
    </row>
    <row r="61" spans="1:22" ht="30" customHeight="1">
      <c r="A61" s="29">
        <v>45474</v>
      </c>
      <c r="B61" s="562"/>
      <c r="C61" s="568" t="s">
        <v>736</v>
      </c>
      <c r="D61" s="436" t="s">
        <v>486</v>
      </c>
      <c r="E61" s="266">
        <v>1</v>
      </c>
      <c r="F61" s="216" t="s">
        <v>1021</v>
      </c>
      <c r="G61" s="282">
        <v>2024</v>
      </c>
      <c r="H61" s="216"/>
      <c r="I61" s="282"/>
      <c r="J61" s="436"/>
      <c r="K61" s="494" t="s">
        <v>1148</v>
      </c>
      <c r="L61" s="282">
        <v>1</v>
      </c>
      <c r="M61" s="494" t="s">
        <v>448</v>
      </c>
      <c r="N61" s="436"/>
      <c r="O61" s="282"/>
      <c r="P61" s="436"/>
      <c r="Q61" s="282"/>
      <c r="R61" s="436"/>
      <c r="S61" s="323"/>
      <c r="T61" s="436"/>
      <c r="U61" s="494" t="s">
        <v>1149</v>
      </c>
      <c r="V61" s="403" t="s">
        <v>1022</v>
      </c>
    </row>
    <row r="62" spans="1:22" ht="60" customHeight="1">
      <c r="A62" s="29">
        <v>45505</v>
      </c>
      <c r="B62" s="562"/>
      <c r="C62" s="537"/>
      <c r="D62" s="436" t="s">
        <v>486</v>
      </c>
      <c r="E62" s="266">
        <v>1</v>
      </c>
      <c r="F62" s="216" t="s">
        <v>1023</v>
      </c>
      <c r="G62" s="282">
        <v>2024</v>
      </c>
      <c r="H62" s="216"/>
      <c r="I62" s="282"/>
      <c r="J62" s="436"/>
      <c r="K62" s="436"/>
      <c r="L62" s="282"/>
      <c r="M62" s="436"/>
      <c r="N62" s="436"/>
      <c r="O62" s="282"/>
      <c r="P62" s="436"/>
      <c r="Q62" s="282"/>
      <c r="R62" s="436"/>
      <c r="S62" s="323"/>
      <c r="T62" s="436"/>
      <c r="U62" s="436" t="s">
        <v>599</v>
      </c>
      <c r="V62" s="403" t="s">
        <v>1188</v>
      </c>
    </row>
    <row r="63" spans="1:22" ht="35.25" customHeight="1">
      <c r="A63" s="29">
        <v>45536</v>
      </c>
      <c r="B63" s="537"/>
      <c r="C63" s="438" t="s">
        <v>896</v>
      </c>
      <c r="D63" s="439" t="s">
        <v>280</v>
      </c>
      <c r="E63" s="266"/>
      <c r="F63" s="372" t="s">
        <v>1032</v>
      </c>
      <c r="G63" s="282">
        <v>2024</v>
      </c>
      <c r="H63" s="216"/>
      <c r="I63" s="282"/>
      <c r="J63" s="439"/>
      <c r="K63" s="439"/>
      <c r="L63" s="282"/>
      <c r="M63" s="439"/>
      <c r="N63" s="439"/>
      <c r="O63" s="282"/>
      <c r="P63" s="439"/>
      <c r="Q63" s="282"/>
      <c r="R63" s="439"/>
      <c r="S63" s="323"/>
      <c r="T63" s="439"/>
      <c r="U63" s="439"/>
      <c r="V63" s="403" t="s">
        <v>1033</v>
      </c>
    </row>
    <row r="64" spans="1:22" ht="52.5" customHeight="1">
      <c r="A64" s="29">
        <v>45352</v>
      </c>
      <c r="B64" s="587" t="s">
        <v>500</v>
      </c>
      <c r="C64" s="568" t="s">
        <v>535</v>
      </c>
      <c r="D64" s="399" t="s">
        <v>486</v>
      </c>
      <c r="E64" s="266">
        <v>1</v>
      </c>
      <c r="F64" s="216">
        <v>45365</v>
      </c>
      <c r="G64" s="282">
        <v>2024</v>
      </c>
      <c r="H64" s="216"/>
      <c r="I64" s="282"/>
      <c r="J64" s="399"/>
      <c r="K64" s="399" t="s">
        <v>594</v>
      </c>
      <c r="L64" s="282">
        <v>1</v>
      </c>
      <c r="M64" s="216">
        <v>45393</v>
      </c>
      <c r="N64" s="399"/>
      <c r="O64" s="282"/>
      <c r="P64" s="399"/>
      <c r="Q64" s="282"/>
      <c r="R64" s="399"/>
      <c r="S64" s="323"/>
      <c r="T64" s="399"/>
      <c r="U64" s="399" t="s">
        <v>595</v>
      </c>
      <c r="V64" s="403"/>
    </row>
    <row r="65" spans="1:22" s="101" customFormat="1" ht="54" customHeight="1">
      <c r="A65" s="125">
        <v>45383</v>
      </c>
      <c r="B65" s="567"/>
      <c r="C65" s="567"/>
      <c r="D65" s="399" t="s">
        <v>486</v>
      </c>
      <c r="E65" s="266">
        <v>1</v>
      </c>
      <c r="F65" s="220">
        <v>45398</v>
      </c>
      <c r="G65" s="209">
        <v>2024</v>
      </c>
      <c r="H65" s="261"/>
      <c r="I65" s="232"/>
      <c r="J65" s="261"/>
      <c r="K65" s="209" t="s">
        <v>902</v>
      </c>
      <c r="L65" s="232">
        <v>1</v>
      </c>
      <c r="M65" s="220">
        <v>45420</v>
      </c>
      <c r="N65" s="261"/>
      <c r="O65" s="232"/>
      <c r="P65" s="376"/>
      <c r="Q65" s="375"/>
      <c r="R65" s="377"/>
      <c r="S65" s="261"/>
      <c r="T65" s="209"/>
      <c r="U65" s="209" t="s">
        <v>536</v>
      </c>
      <c r="V65" s="416"/>
    </row>
    <row r="66" spans="1:22" s="101" customFormat="1" ht="31.5" customHeight="1">
      <c r="A66" s="125">
        <v>45323</v>
      </c>
      <c r="B66" s="535" t="s">
        <v>216</v>
      </c>
      <c r="C66" s="568" t="s">
        <v>418</v>
      </c>
      <c r="D66" s="399" t="s">
        <v>486</v>
      </c>
      <c r="E66" s="266">
        <v>1</v>
      </c>
      <c r="F66" s="326">
        <v>45323</v>
      </c>
      <c r="G66" s="209">
        <v>2023</v>
      </c>
      <c r="H66" s="261"/>
      <c r="I66" s="232"/>
      <c r="J66" s="261"/>
      <c r="K66" s="241"/>
      <c r="L66" s="232"/>
      <c r="M66" s="241"/>
      <c r="N66" s="261"/>
      <c r="O66" s="232"/>
      <c r="P66" s="376"/>
      <c r="Q66" s="375"/>
      <c r="R66" s="377"/>
      <c r="S66" s="261"/>
      <c r="T66" s="209"/>
      <c r="U66" s="209" t="s">
        <v>599</v>
      </c>
      <c r="V66" s="416" t="s">
        <v>986</v>
      </c>
    </row>
    <row r="67" spans="1:22" s="101" customFormat="1" ht="36" customHeight="1">
      <c r="A67" s="125">
        <v>45352</v>
      </c>
      <c r="B67" s="536"/>
      <c r="C67" s="536"/>
      <c r="D67" s="399" t="s">
        <v>486</v>
      </c>
      <c r="E67" s="266">
        <v>1</v>
      </c>
      <c r="F67" s="220">
        <v>45380</v>
      </c>
      <c r="G67" s="209">
        <v>2023</v>
      </c>
      <c r="H67" s="209"/>
      <c r="I67" s="232"/>
      <c r="J67" s="209"/>
      <c r="K67" s="209"/>
      <c r="L67" s="232"/>
      <c r="M67" s="209"/>
      <c r="N67" s="209"/>
      <c r="O67" s="232"/>
      <c r="P67" s="209"/>
      <c r="Q67" s="232"/>
      <c r="R67" s="209"/>
      <c r="S67" s="209"/>
      <c r="T67" s="209"/>
      <c r="U67" s="209" t="s">
        <v>599</v>
      </c>
      <c r="V67" s="416" t="s">
        <v>314</v>
      </c>
    </row>
    <row r="68" spans="1:22" s="101" customFormat="1" ht="49.5" customHeight="1">
      <c r="A68" s="125">
        <v>45352</v>
      </c>
      <c r="B68" s="536"/>
      <c r="C68" s="536"/>
      <c r="D68" s="399" t="s">
        <v>486</v>
      </c>
      <c r="E68" s="266">
        <v>1</v>
      </c>
      <c r="F68" s="220">
        <v>45352</v>
      </c>
      <c r="G68" s="209" t="s">
        <v>284</v>
      </c>
      <c r="H68" s="209"/>
      <c r="I68" s="232"/>
      <c r="J68" s="209"/>
      <c r="K68" s="209"/>
      <c r="L68" s="232"/>
      <c r="M68" s="209"/>
      <c r="N68" s="209"/>
      <c r="O68" s="232"/>
      <c r="P68" s="209"/>
      <c r="Q68" s="232"/>
      <c r="R68" s="209"/>
      <c r="S68" s="209"/>
      <c r="T68" s="209"/>
      <c r="U68" s="209" t="s">
        <v>599</v>
      </c>
      <c r="V68" s="416" t="s">
        <v>461</v>
      </c>
    </row>
    <row r="69" spans="1:22" s="10" customFormat="1" ht="62.25" customHeight="1">
      <c r="A69" s="29">
        <v>45352</v>
      </c>
      <c r="B69" s="536"/>
      <c r="C69" s="567"/>
      <c r="D69" s="399" t="s">
        <v>486</v>
      </c>
      <c r="E69" s="266">
        <v>1</v>
      </c>
      <c r="F69" s="216">
        <v>45379</v>
      </c>
      <c r="G69" s="399" t="s">
        <v>391</v>
      </c>
      <c r="H69" s="399"/>
      <c r="I69" s="282"/>
      <c r="J69" s="399"/>
      <c r="K69" s="399"/>
      <c r="L69" s="282"/>
      <c r="M69" s="399"/>
      <c r="N69" s="399"/>
      <c r="O69" s="282"/>
      <c r="P69" s="399"/>
      <c r="Q69" s="282"/>
      <c r="R69" s="399"/>
      <c r="S69" s="399"/>
      <c r="T69" s="399"/>
      <c r="U69" s="399" t="s">
        <v>599</v>
      </c>
      <c r="V69" s="403" t="s">
        <v>707</v>
      </c>
    </row>
    <row r="70" spans="1:22" s="10" customFormat="1" ht="33.75" customHeight="1">
      <c r="A70" s="29">
        <v>45352</v>
      </c>
      <c r="B70" s="536"/>
      <c r="C70" s="395" t="s">
        <v>336</v>
      </c>
      <c r="D70" s="399" t="s">
        <v>290</v>
      </c>
      <c r="E70" s="266"/>
      <c r="F70" s="216">
        <v>45358</v>
      </c>
      <c r="G70" s="399" t="s">
        <v>317</v>
      </c>
      <c r="H70" s="399"/>
      <c r="I70" s="282"/>
      <c r="J70" s="399"/>
      <c r="K70" s="399"/>
      <c r="L70" s="282"/>
      <c r="M70" s="399"/>
      <c r="N70" s="399"/>
      <c r="O70" s="282"/>
      <c r="P70" s="399"/>
      <c r="Q70" s="282"/>
      <c r="R70" s="399"/>
      <c r="S70" s="218"/>
      <c r="T70" s="216" t="s">
        <v>877</v>
      </c>
      <c r="U70" s="526" t="s">
        <v>458</v>
      </c>
      <c r="V70" s="403" t="s">
        <v>459</v>
      </c>
    </row>
    <row r="71" spans="1:22" s="10" customFormat="1" ht="42" customHeight="1">
      <c r="A71" s="29">
        <v>45352</v>
      </c>
      <c r="B71" s="536"/>
      <c r="C71" s="395" t="s">
        <v>336</v>
      </c>
      <c r="D71" s="399" t="s">
        <v>290</v>
      </c>
      <c r="E71" s="266"/>
      <c r="F71" s="216">
        <v>45377</v>
      </c>
      <c r="G71" s="399" t="s">
        <v>317</v>
      </c>
      <c r="H71" s="399"/>
      <c r="I71" s="282"/>
      <c r="J71" s="399"/>
      <c r="K71" s="399"/>
      <c r="L71" s="282"/>
      <c r="M71" s="399"/>
      <c r="N71" s="399"/>
      <c r="O71" s="282"/>
      <c r="P71" s="399"/>
      <c r="Q71" s="282"/>
      <c r="R71" s="399"/>
      <c r="S71" s="218"/>
      <c r="T71" s="216" t="s">
        <v>916</v>
      </c>
      <c r="U71" s="399" t="s">
        <v>460</v>
      </c>
      <c r="V71" s="403"/>
    </row>
    <row r="72" spans="1:22" s="10" customFormat="1" ht="42" customHeight="1">
      <c r="A72" s="29">
        <v>45352</v>
      </c>
      <c r="B72" s="536"/>
      <c r="C72" s="568" t="s">
        <v>334</v>
      </c>
      <c r="D72" s="209" t="s">
        <v>280</v>
      </c>
      <c r="E72" s="231"/>
      <c r="F72" s="216">
        <v>45380</v>
      </c>
      <c r="G72" s="399" t="s">
        <v>449</v>
      </c>
      <c r="H72" s="399"/>
      <c r="I72" s="282"/>
      <c r="J72" s="399"/>
      <c r="K72" s="399"/>
      <c r="L72" s="282"/>
      <c r="M72" s="399"/>
      <c r="N72" s="399"/>
      <c r="O72" s="282"/>
      <c r="P72" s="399"/>
      <c r="Q72" s="282"/>
      <c r="R72" s="399"/>
      <c r="S72" s="218"/>
      <c r="T72" s="399"/>
      <c r="U72" s="399"/>
      <c r="V72" s="403" t="s">
        <v>450</v>
      </c>
    </row>
    <row r="73" spans="1:22" s="10" customFormat="1" ht="33.75" customHeight="1">
      <c r="A73" s="29">
        <v>45383</v>
      </c>
      <c r="B73" s="536"/>
      <c r="C73" s="567"/>
      <c r="D73" s="209" t="s">
        <v>280</v>
      </c>
      <c r="E73" s="231"/>
      <c r="F73" s="216">
        <v>45383</v>
      </c>
      <c r="G73" s="399" t="s">
        <v>299</v>
      </c>
      <c r="H73" s="399"/>
      <c r="I73" s="282"/>
      <c r="J73" s="399"/>
      <c r="K73" s="399"/>
      <c r="L73" s="282"/>
      <c r="M73" s="399"/>
      <c r="N73" s="399"/>
      <c r="O73" s="282"/>
      <c r="P73" s="399"/>
      <c r="Q73" s="282"/>
      <c r="R73" s="399"/>
      <c r="S73" s="218"/>
      <c r="T73" s="399"/>
      <c r="U73" s="399"/>
      <c r="V73" s="403" t="s">
        <v>987</v>
      </c>
    </row>
    <row r="74" spans="1:22" s="10" customFormat="1" ht="42.75" customHeight="1">
      <c r="A74" s="29">
        <v>45383</v>
      </c>
      <c r="B74" s="536"/>
      <c r="C74" s="454" t="s">
        <v>336</v>
      </c>
      <c r="D74" s="456" t="s">
        <v>290</v>
      </c>
      <c r="E74" s="231"/>
      <c r="F74" s="216">
        <v>45406</v>
      </c>
      <c r="G74" s="399" t="s">
        <v>284</v>
      </c>
      <c r="H74" s="399"/>
      <c r="I74" s="282"/>
      <c r="J74" s="399"/>
      <c r="K74" s="399"/>
      <c r="L74" s="282"/>
      <c r="M74" s="399"/>
      <c r="N74" s="399"/>
      <c r="O74" s="282"/>
      <c r="P74" s="399"/>
      <c r="Q74" s="282"/>
      <c r="R74" s="399"/>
      <c r="S74" s="218"/>
      <c r="T74" s="216">
        <v>45406</v>
      </c>
      <c r="U74" s="526" t="s">
        <v>458</v>
      </c>
      <c r="V74" s="403" t="s">
        <v>922</v>
      </c>
    </row>
    <row r="75" spans="1:22" s="10" customFormat="1" ht="29.25" customHeight="1">
      <c r="A75" s="29">
        <v>45444</v>
      </c>
      <c r="B75" s="536"/>
      <c r="C75" s="568" t="s">
        <v>418</v>
      </c>
      <c r="D75" s="209" t="s">
        <v>280</v>
      </c>
      <c r="E75" s="231"/>
      <c r="F75" s="216">
        <v>45464</v>
      </c>
      <c r="G75" s="399">
        <v>2024</v>
      </c>
      <c r="H75" s="399"/>
      <c r="I75" s="282"/>
      <c r="J75" s="399"/>
      <c r="K75" s="399"/>
      <c r="L75" s="282"/>
      <c r="M75" s="399"/>
      <c r="N75" s="399"/>
      <c r="O75" s="282"/>
      <c r="P75" s="399"/>
      <c r="Q75" s="282"/>
      <c r="R75" s="399"/>
      <c r="S75" s="218"/>
      <c r="T75" s="399"/>
      <c r="U75" s="399"/>
      <c r="V75" s="403" t="s">
        <v>314</v>
      </c>
    </row>
    <row r="76" spans="1:22" s="10" customFormat="1" ht="45" customHeight="1">
      <c r="A76" s="29">
        <v>45474</v>
      </c>
      <c r="B76" s="562"/>
      <c r="C76" s="537"/>
      <c r="D76" s="209" t="s">
        <v>280</v>
      </c>
      <c r="E76" s="231"/>
      <c r="F76" s="216">
        <v>45485</v>
      </c>
      <c r="G76" s="457" t="s">
        <v>293</v>
      </c>
      <c r="H76" s="436"/>
      <c r="I76" s="282"/>
      <c r="J76" s="436"/>
      <c r="K76" s="436"/>
      <c r="L76" s="282"/>
      <c r="M76" s="436"/>
      <c r="N76" s="436"/>
      <c r="O76" s="282"/>
      <c r="P76" s="436"/>
      <c r="Q76" s="282"/>
      <c r="R76" s="436"/>
      <c r="S76" s="218"/>
      <c r="T76" s="436"/>
      <c r="U76" s="436"/>
      <c r="V76" s="403" t="s">
        <v>427</v>
      </c>
    </row>
    <row r="77" spans="1:22" s="10" customFormat="1" ht="45" customHeight="1">
      <c r="A77" s="29">
        <v>45505</v>
      </c>
      <c r="B77" s="562"/>
      <c r="C77" s="568" t="s">
        <v>336</v>
      </c>
      <c r="D77" s="568" t="s">
        <v>290</v>
      </c>
      <c r="E77" s="231"/>
      <c r="F77" s="216">
        <v>45527</v>
      </c>
      <c r="G77" s="457" t="s">
        <v>284</v>
      </c>
      <c r="H77" s="457"/>
      <c r="I77" s="282"/>
      <c r="J77" s="457"/>
      <c r="K77" s="457"/>
      <c r="L77" s="282"/>
      <c r="M77" s="457"/>
      <c r="N77" s="457"/>
      <c r="O77" s="282"/>
      <c r="P77" s="457"/>
      <c r="Q77" s="282"/>
      <c r="R77" s="457"/>
      <c r="S77" s="218"/>
      <c r="T77" s="216">
        <v>45527</v>
      </c>
      <c r="U77" s="526" t="s">
        <v>458</v>
      </c>
      <c r="V77" s="403" t="s">
        <v>1042</v>
      </c>
    </row>
    <row r="78" spans="1:22" s="10" customFormat="1" ht="45" customHeight="1">
      <c r="A78" s="29">
        <v>45505</v>
      </c>
      <c r="B78" s="562"/>
      <c r="C78" s="569"/>
      <c r="D78" s="569"/>
      <c r="E78" s="278"/>
      <c r="F78" s="216">
        <v>45533</v>
      </c>
      <c r="G78" s="457" t="s">
        <v>304</v>
      </c>
      <c r="H78" s="457"/>
      <c r="I78" s="282"/>
      <c r="J78" s="457"/>
      <c r="K78" s="457"/>
      <c r="L78" s="282"/>
      <c r="M78" s="457"/>
      <c r="N78" s="457"/>
      <c r="O78" s="282"/>
      <c r="P78" s="457"/>
      <c r="Q78" s="282"/>
      <c r="R78" s="457"/>
      <c r="S78" s="218"/>
      <c r="T78" s="216">
        <v>45533</v>
      </c>
      <c r="U78" s="457" t="s">
        <v>1041</v>
      </c>
      <c r="V78" s="403"/>
    </row>
    <row r="79" spans="1:22" s="10" customFormat="1" ht="32.25" customHeight="1">
      <c r="A79" s="29">
        <v>45536</v>
      </c>
      <c r="B79" s="562"/>
      <c r="C79" s="589"/>
      <c r="D79" s="589"/>
      <c r="E79" s="278"/>
      <c r="F79" s="216">
        <v>45562</v>
      </c>
      <c r="G79" s="457" t="s">
        <v>284</v>
      </c>
      <c r="H79" s="457"/>
      <c r="I79" s="282"/>
      <c r="J79" s="457"/>
      <c r="K79" s="457"/>
      <c r="L79" s="282"/>
      <c r="M79" s="457"/>
      <c r="N79" s="457"/>
      <c r="O79" s="282"/>
      <c r="P79" s="457"/>
      <c r="Q79" s="282"/>
      <c r="R79" s="457"/>
      <c r="S79" s="218"/>
      <c r="T79" s="216">
        <v>45562</v>
      </c>
      <c r="U79" s="526" t="s">
        <v>458</v>
      </c>
      <c r="V79" s="403" t="s">
        <v>1043</v>
      </c>
    </row>
    <row r="80" spans="1:22" s="10" customFormat="1" ht="45" customHeight="1">
      <c r="A80" s="29">
        <v>45536</v>
      </c>
      <c r="B80" s="537"/>
      <c r="C80" s="440" t="s">
        <v>672</v>
      </c>
      <c r="D80" s="209" t="s">
        <v>280</v>
      </c>
      <c r="E80" s="231"/>
      <c r="F80" s="216"/>
      <c r="G80" s="441">
        <v>2024</v>
      </c>
      <c r="H80" s="441"/>
      <c r="I80" s="282"/>
      <c r="J80" s="441"/>
      <c r="K80" s="441"/>
      <c r="L80" s="282"/>
      <c r="M80" s="441"/>
      <c r="N80" s="441"/>
      <c r="O80" s="282"/>
      <c r="P80" s="441"/>
      <c r="Q80" s="282"/>
      <c r="R80" s="441"/>
      <c r="S80" s="218"/>
      <c r="T80" s="441"/>
      <c r="U80" s="441"/>
      <c r="V80" s="403" t="s">
        <v>1036</v>
      </c>
    </row>
    <row r="81" spans="1:22" ht="35.25" customHeight="1">
      <c r="A81" s="29">
        <v>45292</v>
      </c>
      <c r="B81" s="535" t="s">
        <v>217</v>
      </c>
      <c r="C81" s="521" t="s">
        <v>276</v>
      </c>
      <c r="D81" s="399" t="s">
        <v>290</v>
      </c>
      <c r="E81" s="266"/>
      <c r="F81" s="216">
        <v>45362</v>
      </c>
      <c r="G81" s="399" t="s">
        <v>304</v>
      </c>
      <c r="H81" s="399"/>
      <c r="I81" s="282"/>
      <c r="J81" s="399"/>
      <c r="K81" s="399"/>
      <c r="L81" s="282"/>
      <c r="M81" s="399"/>
      <c r="N81" s="399"/>
      <c r="O81" s="282"/>
      <c r="P81" s="399"/>
      <c r="Q81" s="282"/>
      <c r="R81" s="399"/>
      <c r="S81" s="218" t="s">
        <v>849</v>
      </c>
      <c r="T81" s="399" t="s">
        <v>898</v>
      </c>
      <c r="U81" s="399" t="s">
        <v>423</v>
      </c>
      <c r="V81" s="403"/>
    </row>
    <row r="82" spans="1:22" ht="48" customHeight="1">
      <c r="A82" s="29">
        <v>45352</v>
      </c>
      <c r="B82" s="536"/>
      <c r="C82" s="535" t="s">
        <v>338</v>
      </c>
      <c r="D82" s="399" t="s">
        <v>280</v>
      </c>
      <c r="E82" s="266"/>
      <c r="F82" s="216">
        <v>45352</v>
      </c>
      <c r="G82" s="399">
        <v>2024</v>
      </c>
      <c r="H82" s="399"/>
      <c r="I82" s="282"/>
      <c r="J82" s="399"/>
      <c r="K82" s="399"/>
      <c r="L82" s="282"/>
      <c r="M82" s="399"/>
      <c r="N82" s="399"/>
      <c r="O82" s="282"/>
      <c r="P82" s="399"/>
      <c r="Q82" s="282"/>
      <c r="R82" s="399"/>
      <c r="S82" s="399"/>
      <c r="T82" s="399"/>
      <c r="U82" s="399"/>
      <c r="V82" s="403" t="s">
        <v>707</v>
      </c>
    </row>
    <row r="83" spans="1:22" ht="47.25" customHeight="1">
      <c r="A83" s="29">
        <v>45352</v>
      </c>
      <c r="B83" s="536"/>
      <c r="C83" s="589"/>
      <c r="D83" s="399" t="s">
        <v>280</v>
      </c>
      <c r="E83" s="266"/>
      <c r="F83" s="216">
        <v>45352</v>
      </c>
      <c r="G83" s="399">
        <v>2024</v>
      </c>
      <c r="H83" s="399"/>
      <c r="I83" s="282"/>
      <c r="J83" s="399"/>
      <c r="K83" s="399"/>
      <c r="L83" s="282"/>
      <c r="M83" s="399"/>
      <c r="N83" s="399"/>
      <c r="O83" s="282"/>
      <c r="P83" s="399"/>
      <c r="Q83" s="282"/>
      <c r="R83" s="399"/>
      <c r="S83" s="399"/>
      <c r="T83" s="399"/>
      <c r="U83" s="399"/>
      <c r="V83" s="403" t="s">
        <v>708</v>
      </c>
    </row>
    <row r="84" spans="1:22" ht="47.25" customHeight="1">
      <c r="A84" s="29">
        <v>45505</v>
      </c>
      <c r="B84" s="537"/>
      <c r="C84" s="454" t="s">
        <v>1055</v>
      </c>
      <c r="D84" s="457" t="s">
        <v>280</v>
      </c>
      <c r="E84" s="266"/>
      <c r="F84" s="216">
        <v>45506</v>
      </c>
      <c r="G84" s="457">
        <v>2024</v>
      </c>
      <c r="H84" s="457"/>
      <c r="I84" s="282"/>
      <c r="J84" s="457"/>
      <c r="K84" s="457"/>
      <c r="L84" s="282"/>
      <c r="M84" s="457"/>
      <c r="N84" s="457"/>
      <c r="O84" s="282"/>
      <c r="P84" s="457"/>
      <c r="Q84" s="282"/>
      <c r="R84" s="457"/>
      <c r="S84" s="457"/>
      <c r="T84" s="457"/>
      <c r="U84" s="457"/>
      <c r="V84" s="403" t="s">
        <v>1044</v>
      </c>
    </row>
    <row r="85" spans="1:22" ht="44.25" customHeight="1">
      <c r="A85" s="29">
        <v>45352</v>
      </c>
      <c r="B85" s="535" t="s">
        <v>117</v>
      </c>
      <c r="C85" s="535" t="s">
        <v>353</v>
      </c>
      <c r="D85" s="399" t="s">
        <v>486</v>
      </c>
      <c r="E85" s="266">
        <v>1</v>
      </c>
      <c r="F85" s="384" t="s">
        <v>354</v>
      </c>
      <c r="G85" s="385">
        <v>2024</v>
      </c>
      <c r="H85" s="399"/>
      <c r="I85" s="282"/>
      <c r="J85" s="399"/>
      <c r="K85" s="399" t="s">
        <v>925</v>
      </c>
      <c r="L85" s="282">
        <v>1</v>
      </c>
      <c r="M85" s="216">
        <v>45379</v>
      </c>
      <c r="N85" s="399"/>
      <c r="O85" s="282"/>
      <c r="P85" s="399"/>
      <c r="Q85" s="282"/>
      <c r="R85" s="399"/>
      <c r="S85" s="399"/>
      <c r="T85" s="399"/>
      <c r="U85" s="510" t="s">
        <v>433</v>
      </c>
      <c r="V85" s="403" t="s">
        <v>355</v>
      </c>
    </row>
    <row r="86" spans="1:22" ht="43.5" customHeight="1">
      <c r="A86" s="29">
        <v>45505</v>
      </c>
      <c r="B86" s="537"/>
      <c r="C86" s="537"/>
      <c r="D86" s="510" t="s">
        <v>486</v>
      </c>
      <c r="E86" s="266">
        <v>1</v>
      </c>
      <c r="F86" s="384">
        <v>45533</v>
      </c>
      <c r="G86" s="385" t="s">
        <v>293</v>
      </c>
      <c r="H86" s="507"/>
      <c r="I86" s="320"/>
      <c r="J86" s="507"/>
      <c r="K86" s="507" t="s">
        <v>1176</v>
      </c>
      <c r="L86" s="320">
        <v>1</v>
      </c>
      <c r="M86" s="239">
        <v>45561</v>
      </c>
      <c r="N86" s="507"/>
      <c r="O86" s="320"/>
      <c r="P86" s="507"/>
      <c r="Q86" s="320"/>
      <c r="R86" s="507"/>
      <c r="S86" s="507"/>
      <c r="T86" s="507"/>
      <c r="U86" s="415" t="s">
        <v>967</v>
      </c>
      <c r="V86" s="412"/>
    </row>
    <row r="87" spans="1:22" ht="30.75" customHeight="1">
      <c r="A87" s="29">
        <v>45323</v>
      </c>
      <c r="B87" s="535" t="s">
        <v>425</v>
      </c>
      <c r="C87" s="599" t="s">
        <v>426</v>
      </c>
      <c r="D87" s="399" t="s">
        <v>486</v>
      </c>
      <c r="E87" s="266">
        <v>1</v>
      </c>
      <c r="F87" s="220">
        <v>45323</v>
      </c>
      <c r="G87" s="209">
        <v>2022</v>
      </c>
      <c r="H87" s="378"/>
      <c r="I87" s="280"/>
      <c r="J87" s="378"/>
      <c r="K87" s="378"/>
      <c r="L87" s="280"/>
      <c r="M87" s="378"/>
      <c r="N87" s="378"/>
      <c r="O87" s="280"/>
      <c r="P87" s="378"/>
      <c r="Q87" s="280"/>
      <c r="R87" s="378"/>
      <c r="S87" s="378"/>
      <c r="T87" s="395"/>
      <c r="U87" s="417" t="s">
        <v>599</v>
      </c>
      <c r="V87" s="357" t="s">
        <v>428</v>
      </c>
    </row>
    <row r="88" spans="1:22" ht="45.75" customHeight="1">
      <c r="A88" s="29">
        <v>45323</v>
      </c>
      <c r="B88" s="561"/>
      <c r="C88" s="599"/>
      <c r="D88" s="399" t="s">
        <v>486</v>
      </c>
      <c r="E88" s="266">
        <v>1</v>
      </c>
      <c r="F88" s="220">
        <v>45323</v>
      </c>
      <c r="G88" s="209" t="s">
        <v>284</v>
      </c>
      <c r="H88" s="378"/>
      <c r="I88" s="280"/>
      <c r="J88" s="378"/>
      <c r="K88" s="378"/>
      <c r="L88" s="280"/>
      <c r="M88" s="378"/>
      <c r="N88" s="378"/>
      <c r="O88" s="280"/>
      <c r="P88" s="378"/>
      <c r="Q88" s="280"/>
      <c r="R88" s="378"/>
      <c r="S88" s="378"/>
      <c r="T88" s="395"/>
      <c r="U88" s="417" t="s">
        <v>599</v>
      </c>
      <c r="V88" s="357" t="s">
        <v>427</v>
      </c>
    </row>
    <row r="89" spans="1:22" ht="49.5" customHeight="1">
      <c r="A89" s="29">
        <v>45323</v>
      </c>
      <c r="B89" s="561"/>
      <c r="C89" s="599"/>
      <c r="D89" s="399" t="s">
        <v>486</v>
      </c>
      <c r="E89" s="266">
        <v>1</v>
      </c>
      <c r="F89" s="220">
        <v>45323</v>
      </c>
      <c r="G89" s="209">
        <v>2022</v>
      </c>
      <c r="H89" s="378"/>
      <c r="I89" s="280"/>
      <c r="J89" s="378"/>
      <c r="K89" s="378"/>
      <c r="L89" s="280"/>
      <c r="M89" s="378"/>
      <c r="N89" s="378"/>
      <c r="O89" s="280"/>
      <c r="P89" s="378"/>
      <c r="Q89" s="280"/>
      <c r="R89" s="378"/>
      <c r="S89" s="378"/>
      <c r="T89" s="395"/>
      <c r="U89" s="417" t="s">
        <v>599</v>
      </c>
      <c r="V89" s="357" t="s">
        <v>988</v>
      </c>
    </row>
    <row r="90" spans="1:22" ht="37.5" customHeight="1">
      <c r="A90" s="29">
        <v>45323</v>
      </c>
      <c r="B90" s="561"/>
      <c r="C90" s="599"/>
      <c r="D90" s="399" t="s">
        <v>486</v>
      </c>
      <c r="E90" s="266">
        <v>1</v>
      </c>
      <c r="F90" s="220">
        <v>45323</v>
      </c>
      <c r="G90" s="209">
        <v>2023</v>
      </c>
      <c r="H90" s="378"/>
      <c r="I90" s="280"/>
      <c r="J90" s="378"/>
      <c r="K90" s="378"/>
      <c r="L90" s="280"/>
      <c r="M90" s="378"/>
      <c r="N90" s="378"/>
      <c r="O90" s="280"/>
      <c r="P90" s="378"/>
      <c r="Q90" s="280"/>
      <c r="R90" s="378"/>
      <c r="S90" s="378"/>
      <c r="T90" s="395"/>
      <c r="U90" s="417" t="s">
        <v>599</v>
      </c>
      <c r="V90" s="357" t="s">
        <v>989</v>
      </c>
    </row>
    <row r="91" spans="1:22" ht="36" customHeight="1">
      <c r="A91" s="29">
        <v>45352</v>
      </c>
      <c r="B91" s="561"/>
      <c r="C91" s="521" t="s">
        <v>334</v>
      </c>
      <c r="D91" s="399" t="s">
        <v>486</v>
      </c>
      <c r="E91" s="255">
        <v>1</v>
      </c>
      <c r="F91" s="256">
        <v>45354</v>
      </c>
      <c r="G91" s="395">
        <v>2021</v>
      </c>
      <c r="H91" s="378"/>
      <c r="I91" s="280"/>
      <c r="J91" s="378"/>
      <c r="K91" s="378"/>
      <c r="L91" s="280"/>
      <c r="M91" s="378"/>
      <c r="N91" s="378"/>
      <c r="O91" s="280"/>
      <c r="P91" s="378"/>
      <c r="Q91" s="280"/>
      <c r="R91" s="378"/>
      <c r="S91" s="378"/>
      <c r="T91" s="395"/>
      <c r="U91" s="417" t="s">
        <v>599</v>
      </c>
      <c r="V91" s="357" t="s">
        <v>924</v>
      </c>
    </row>
    <row r="92" spans="1:22" ht="47.25" customHeight="1">
      <c r="A92" s="29">
        <v>45352</v>
      </c>
      <c r="B92" s="561"/>
      <c r="C92" s="535" t="s">
        <v>426</v>
      </c>
      <c r="D92" s="395" t="s">
        <v>486</v>
      </c>
      <c r="E92" s="278">
        <v>1</v>
      </c>
      <c r="F92" s="220">
        <v>45362</v>
      </c>
      <c r="G92" s="209" t="s">
        <v>284</v>
      </c>
      <c r="H92" s="378"/>
      <c r="I92" s="280"/>
      <c r="J92" s="378"/>
      <c r="K92" s="395" t="s">
        <v>926</v>
      </c>
      <c r="L92" s="280">
        <v>1</v>
      </c>
      <c r="M92" s="256">
        <v>45392</v>
      </c>
      <c r="N92" s="378"/>
      <c r="O92" s="280"/>
      <c r="P92" s="378"/>
      <c r="Q92" s="280"/>
      <c r="R92" s="378"/>
      <c r="S92" s="378"/>
      <c r="T92" s="395"/>
      <c r="U92" s="417" t="s">
        <v>433</v>
      </c>
      <c r="V92" s="428"/>
    </row>
    <row r="93" spans="1:22" ht="64.5" customHeight="1">
      <c r="A93" s="29">
        <v>45352</v>
      </c>
      <c r="B93" s="536"/>
      <c r="C93" s="561"/>
      <c r="D93" s="395" t="s">
        <v>486</v>
      </c>
      <c r="E93" s="278">
        <v>1</v>
      </c>
      <c r="F93" s="220">
        <v>45352</v>
      </c>
      <c r="G93" s="209">
        <v>2024</v>
      </c>
      <c r="H93" s="378"/>
      <c r="I93" s="280"/>
      <c r="J93" s="241"/>
      <c r="K93" s="378"/>
      <c r="L93" s="280"/>
      <c r="M93" s="241"/>
      <c r="N93" s="378"/>
      <c r="O93" s="280"/>
      <c r="P93" s="241"/>
      <c r="Q93" s="232"/>
      <c r="R93" s="241"/>
      <c r="S93" s="378"/>
      <c r="T93" s="209"/>
      <c r="U93" s="295" t="s">
        <v>599</v>
      </c>
      <c r="V93" s="416" t="s">
        <v>429</v>
      </c>
    </row>
    <row r="94" spans="1:22" ht="36" customHeight="1">
      <c r="A94" s="29">
        <v>45383</v>
      </c>
      <c r="B94" s="536"/>
      <c r="C94" s="536"/>
      <c r="D94" s="395" t="s">
        <v>486</v>
      </c>
      <c r="E94" s="278">
        <v>1</v>
      </c>
      <c r="F94" s="220">
        <v>45383</v>
      </c>
      <c r="G94" s="209" t="s">
        <v>670</v>
      </c>
      <c r="H94" s="378"/>
      <c r="I94" s="280"/>
      <c r="J94" s="241"/>
      <c r="K94" s="378"/>
      <c r="L94" s="280"/>
      <c r="M94" s="241"/>
      <c r="N94" s="378"/>
      <c r="O94" s="280"/>
      <c r="P94" s="241"/>
      <c r="Q94" s="232"/>
      <c r="R94" s="241"/>
      <c r="S94" s="378"/>
      <c r="T94" s="209"/>
      <c r="U94" s="209" t="s">
        <v>599</v>
      </c>
      <c r="V94" s="430" t="s">
        <v>668</v>
      </c>
    </row>
    <row r="95" spans="1:22" ht="35.25" customHeight="1">
      <c r="A95" s="29">
        <v>45413</v>
      </c>
      <c r="B95" s="536"/>
      <c r="C95" s="536"/>
      <c r="D95" s="395" t="s">
        <v>486</v>
      </c>
      <c r="E95" s="278">
        <v>1</v>
      </c>
      <c r="F95" s="220">
        <v>45415</v>
      </c>
      <c r="G95" s="209">
        <v>2024</v>
      </c>
      <c r="H95" s="378"/>
      <c r="I95" s="280"/>
      <c r="J95" s="241"/>
      <c r="K95" s="378"/>
      <c r="L95" s="280"/>
      <c r="M95" s="241"/>
      <c r="N95" s="378"/>
      <c r="O95" s="280"/>
      <c r="P95" s="241"/>
      <c r="Q95" s="232"/>
      <c r="R95" s="241"/>
      <c r="S95" s="378"/>
      <c r="T95" s="209"/>
      <c r="U95" s="209" t="s">
        <v>599</v>
      </c>
      <c r="V95" s="430" t="s">
        <v>923</v>
      </c>
    </row>
    <row r="96" spans="1:22" ht="49.5" customHeight="1">
      <c r="A96" s="29">
        <v>45444</v>
      </c>
      <c r="B96" s="536"/>
      <c r="C96" s="536"/>
      <c r="D96" s="395" t="s">
        <v>486</v>
      </c>
      <c r="E96" s="278">
        <v>1</v>
      </c>
      <c r="F96" s="220">
        <v>45446</v>
      </c>
      <c r="G96" s="209">
        <v>2024</v>
      </c>
      <c r="H96" s="378"/>
      <c r="I96" s="280"/>
      <c r="J96" s="241"/>
      <c r="K96" s="378"/>
      <c r="L96" s="280"/>
      <c r="M96" s="241"/>
      <c r="N96" s="378"/>
      <c r="O96" s="280"/>
      <c r="P96" s="241"/>
      <c r="Q96" s="232"/>
      <c r="R96" s="241"/>
      <c r="S96" s="378"/>
      <c r="T96" s="209"/>
      <c r="U96" s="209" t="s">
        <v>599</v>
      </c>
      <c r="V96" s="416" t="s">
        <v>669</v>
      </c>
    </row>
    <row r="97" spans="1:22" ht="39" customHeight="1">
      <c r="A97" s="29">
        <v>45474</v>
      </c>
      <c r="B97" s="537"/>
      <c r="C97" s="537"/>
      <c r="D97" s="509" t="s">
        <v>486</v>
      </c>
      <c r="E97" s="278">
        <v>1</v>
      </c>
      <c r="F97" s="220">
        <v>45474</v>
      </c>
      <c r="G97" s="508" t="s">
        <v>293</v>
      </c>
      <c r="H97" s="378"/>
      <c r="I97" s="280"/>
      <c r="J97" s="241"/>
      <c r="K97" s="378"/>
      <c r="L97" s="280"/>
      <c r="M97" s="241"/>
      <c r="N97" s="378"/>
      <c r="O97" s="280"/>
      <c r="P97" s="241"/>
      <c r="Q97" s="232"/>
      <c r="R97" s="241"/>
      <c r="S97" s="378"/>
      <c r="T97" s="508"/>
      <c r="U97" s="508" t="s">
        <v>599</v>
      </c>
      <c r="V97" s="416" t="s">
        <v>1177</v>
      </c>
    </row>
    <row r="98" spans="1:22" ht="32.25" customHeight="1">
      <c r="A98" s="29">
        <v>45323</v>
      </c>
      <c r="B98" s="535" t="s">
        <v>218</v>
      </c>
      <c r="C98" s="535" t="s">
        <v>292</v>
      </c>
      <c r="D98" s="399" t="s">
        <v>280</v>
      </c>
      <c r="E98" s="266"/>
      <c r="F98" s="216">
        <v>45337</v>
      </c>
      <c r="G98" s="399" t="s">
        <v>293</v>
      </c>
      <c r="H98" s="264"/>
      <c r="I98" s="282"/>
      <c r="J98" s="264"/>
      <c r="K98" s="264"/>
      <c r="L98" s="282"/>
      <c r="M98" s="264"/>
      <c r="N98" s="264"/>
      <c r="O98" s="282"/>
      <c r="P98" s="264"/>
      <c r="Q98" s="282"/>
      <c r="R98" s="264"/>
      <c r="S98" s="264"/>
      <c r="T98" s="399"/>
      <c r="U98" s="209"/>
      <c r="V98" s="403" t="s">
        <v>294</v>
      </c>
    </row>
    <row r="99" spans="1:22" ht="46.5" customHeight="1">
      <c r="A99" s="29">
        <v>45324</v>
      </c>
      <c r="B99" s="536"/>
      <c r="C99" s="536"/>
      <c r="D99" s="521" t="s">
        <v>486</v>
      </c>
      <c r="E99" s="266">
        <v>1</v>
      </c>
      <c r="F99" s="216">
        <v>45000</v>
      </c>
      <c r="G99" s="399">
        <v>2024</v>
      </c>
      <c r="H99" s="264"/>
      <c r="I99" s="282"/>
      <c r="J99" s="264"/>
      <c r="K99" s="399" t="s">
        <v>907</v>
      </c>
      <c r="L99" s="282">
        <v>1</v>
      </c>
      <c r="M99" s="399" t="s">
        <v>448</v>
      </c>
      <c r="N99" s="264"/>
      <c r="O99" s="282"/>
      <c r="P99" s="264"/>
      <c r="Q99" s="282"/>
      <c r="R99" s="264"/>
      <c r="S99" s="264"/>
      <c r="T99" s="399"/>
      <c r="U99" s="399" t="s">
        <v>917</v>
      </c>
      <c r="V99" s="403" t="s">
        <v>451</v>
      </c>
    </row>
    <row r="100" spans="1:22" ht="61.5" customHeight="1">
      <c r="A100" s="29">
        <v>45352</v>
      </c>
      <c r="B100" s="536"/>
      <c r="C100" s="536"/>
      <c r="D100" s="399" t="s">
        <v>486</v>
      </c>
      <c r="E100" s="266">
        <v>1</v>
      </c>
      <c r="F100" s="216" t="s">
        <v>344</v>
      </c>
      <c r="G100" s="399">
        <v>2024</v>
      </c>
      <c r="H100" s="264"/>
      <c r="I100" s="282"/>
      <c r="J100" s="264"/>
      <c r="K100" s="399" t="s">
        <v>908</v>
      </c>
      <c r="L100" s="282">
        <v>1</v>
      </c>
      <c r="M100" s="399" t="s">
        <v>448</v>
      </c>
      <c r="N100" s="264"/>
      <c r="O100" s="282"/>
      <c r="P100" s="264"/>
      <c r="Q100" s="282"/>
      <c r="R100" s="264"/>
      <c r="S100" s="264"/>
      <c r="T100" s="399"/>
      <c r="U100" s="399" t="s">
        <v>918</v>
      </c>
      <c r="V100" s="403" t="s">
        <v>345</v>
      </c>
    </row>
    <row r="101" spans="1:22" ht="68.25" customHeight="1">
      <c r="A101" s="29">
        <v>45352</v>
      </c>
      <c r="B101" s="567"/>
      <c r="C101" s="567"/>
      <c r="D101" s="399" t="s">
        <v>486</v>
      </c>
      <c r="E101" s="266">
        <v>1</v>
      </c>
      <c r="F101" s="216" t="s">
        <v>401</v>
      </c>
      <c r="G101" s="399">
        <v>2024</v>
      </c>
      <c r="H101" s="264"/>
      <c r="I101" s="282"/>
      <c r="J101" s="264"/>
      <c r="K101" s="264"/>
      <c r="L101" s="282"/>
      <c r="M101" s="264"/>
      <c r="N101" s="264"/>
      <c r="O101" s="282"/>
      <c r="P101" s="264"/>
      <c r="Q101" s="282"/>
      <c r="R101" s="264"/>
      <c r="S101" s="264"/>
      <c r="T101" s="399"/>
      <c r="U101" s="399" t="s">
        <v>599</v>
      </c>
      <c r="V101" s="403" t="s">
        <v>990</v>
      </c>
    </row>
    <row r="102" spans="1:22" ht="37.5" customHeight="1">
      <c r="A102" s="29">
        <v>45323</v>
      </c>
      <c r="B102" s="535" t="s">
        <v>219</v>
      </c>
      <c r="C102" s="209" t="s">
        <v>334</v>
      </c>
      <c r="D102" s="399" t="s">
        <v>280</v>
      </c>
      <c r="E102" s="266"/>
      <c r="F102" s="216">
        <v>45323</v>
      </c>
      <c r="G102" s="399">
        <v>2024</v>
      </c>
      <c r="H102" s="264"/>
      <c r="I102" s="282"/>
      <c r="J102" s="264"/>
      <c r="K102" s="264"/>
      <c r="L102" s="282"/>
      <c r="M102" s="264"/>
      <c r="N102" s="264"/>
      <c r="O102" s="282"/>
      <c r="P102" s="264"/>
      <c r="Q102" s="282"/>
      <c r="R102" s="264"/>
      <c r="S102" s="264"/>
      <c r="T102" s="399"/>
      <c r="U102" s="399"/>
      <c r="V102" s="403" t="s">
        <v>405</v>
      </c>
    </row>
    <row r="103" spans="1:22" ht="63.75" customHeight="1">
      <c r="A103" s="29">
        <v>45352</v>
      </c>
      <c r="B103" s="561"/>
      <c r="C103" s="535" t="s">
        <v>390</v>
      </c>
      <c r="D103" s="399" t="s">
        <v>486</v>
      </c>
      <c r="E103" s="266">
        <v>1</v>
      </c>
      <c r="F103" s="216">
        <v>45358</v>
      </c>
      <c r="G103" s="399">
        <v>2024</v>
      </c>
      <c r="H103" s="264"/>
      <c r="I103" s="282"/>
      <c r="J103" s="264"/>
      <c r="K103" s="264"/>
      <c r="L103" s="282"/>
      <c r="M103" s="264"/>
      <c r="N103" s="264"/>
      <c r="O103" s="282"/>
      <c r="P103" s="264"/>
      <c r="Q103" s="282"/>
      <c r="R103" s="264"/>
      <c r="S103" s="264"/>
      <c r="T103" s="399"/>
      <c r="U103" s="399" t="s">
        <v>599</v>
      </c>
      <c r="V103" s="403" t="s">
        <v>980</v>
      </c>
    </row>
    <row r="104" spans="1:22" ht="49.5" customHeight="1">
      <c r="A104" s="29">
        <v>45352</v>
      </c>
      <c r="B104" s="536"/>
      <c r="C104" s="562"/>
      <c r="D104" s="399" t="s">
        <v>486</v>
      </c>
      <c r="E104" s="266">
        <v>1</v>
      </c>
      <c r="F104" s="216" t="s">
        <v>392</v>
      </c>
      <c r="G104" s="399" t="s">
        <v>391</v>
      </c>
      <c r="H104" s="399"/>
      <c r="I104" s="282"/>
      <c r="J104" s="399"/>
      <c r="K104" s="399"/>
      <c r="L104" s="282"/>
      <c r="M104" s="399"/>
      <c r="N104" s="399"/>
      <c r="O104" s="282"/>
      <c r="P104" s="399"/>
      <c r="Q104" s="282"/>
      <c r="R104" s="399"/>
      <c r="S104" s="399"/>
      <c r="T104" s="399"/>
      <c r="U104" s="399" t="s">
        <v>599</v>
      </c>
      <c r="V104" s="403" t="s">
        <v>707</v>
      </c>
    </row>
    <row r="105" spans="1:22" ht="26.25" customHeight="1">
      <c r="A105" s="29">
        <v>45352</v>
      </c>
      <c r="B105" s="536"/>
      <c r="C105" s="562"/>
      <c r="D105" s="399" t="s">
        <v>280</v>
      </c>
      <c r="E105" s="266"/>
      <c r="F105" s="216">
        <v>45379</v>
      </c>
      <c r="G105" s="399">
        <v>2024</v>
      </c>
      <c r="H105" s="399"/>
      <c r="I105" s="282"/>
      <c r="J105" s="399"/>
      <c r="K105" s="399"/>
      <c r="L105" s="282"/>
      <c r="M105" s="399"/>
      <c r="N105" s="399"/>
      <c r="O105" s="282"/>
      <c r="P105" s="399"/>
      <c r="Q105" s="282"/>
      <c r="R105" s="399"/>
      <c r="S105" s="399"/>
      <c r="T105" s="399"/>
      <c r="U105" s="399"/>
      <c r="V105" s="403" t="s">
        <v>314</v>
      </c>
    </row>
    <row r="106" spans="1:22" ht="61.5" customHeight="1">
      <c r="A106" s="29">
        <v>45383</v>
      </c>
      <c r="B106" s="536"/>
      <c r="C106" s="562"/>
      <c r="D106" s="399" t="s">
        <v>280</v>
      </c>
      <c r="E106" s="266"/>
      <c r="F106" s="216">
        <v>45404</v>
      </c>
      <c r="G106" s="399">
        <v>2024</v>
      </c>
      <c r="H106" s="399"/>
      <c r="I106" s="282"/>
      <c r="J106" s="399"/>
      <c r="K106" s="399"/>
      <c r="L106" s="282"/>
      <c r="M106" s="399"/>
      <c r="N106" s="399"/>
      <c r="O106" s="282"/>
      <c r="P106" s="399"/>
      <c r="Q106" s="282"/>
      <c r="R106" s="399"/>
      <c r="S106" s="399"/>
      <c r="T106" s="399"/>
      <c r="U106" s="399"/>
      <c r="V106" s="403" t="s">
        <v>538</v>
      </c>
    </row>
    <row r="107" spans="1:22" ht="46.5" customHeight="1">
      <c r="A107" s="29">
        <v>45474</v>
      </c>
      <c r="B107" s="536"/>
      <c r="C107" s="562"/>
      <c r="D107" s="482" t="s">
        <v>280</v>
      </c>
      <c r="E107" s="266"/>
      <c r="F107" s="216">
        <v>45485</v>
      </c>
      <c r="G107" s="482" t="s">
        <v>293</v>
      </c>
      <c r="H107" s="482"/>
      <c r="I107" s="282"/>
      <c r="J107" s="482"/>
      <c r="K107" s="482"/>
      <c r="L107" s="282"/>
      <c r="M107" s="482"/>
      <c r="N107" s="482"/>
      <c r="O107" s="282"/>
      <c r="P107" s="482"/>
      <c r="Q107" s="282"/>
      <c r="R107" s="482"/>
      <c r="S107" s="482"/>
      <c r="T107" s="482"/>
      <c r="U107" s="482"/>
      <c r="V107" s="403" t="s">
        <v>439</v>
      </c>
    </row>
    <row r="108" spans="1:22" ht="49.5" customHeight="1">
      <c r="A108" s="29">
        <v>45474</v>
      </c>
      <c r="B108" s="536"/>
      <c r="C108" s="537"/>
      <c r="D108" s="482" t="s">
        <v>280</v>
      </c>
      <c r="E108" s="266"/>
      <c r="F108" s="216">
        <v>45485</v>
      </c>
      <c r="G108" s="482" t="s">
        <v>293</v>
      </c>
      <c r="H108" s="482"/>
      <c r="I108" s="282"/>
      <c r="J108" s="482"/>
      <c r="K108" s="482"/>
      <c r="L108" s="282"/>
      <c r="M108" s="482"/>
      <c r="N108" s="482"/>
      <c r="O108" s="282"/>
      <c r="P108" s="482"/>
      <c r="Q108" s="282"/>
      <c r="R108" s="482"/>
      <c r="S108" s="482"/>
      <c r="T108" s="482"/>
      <c r="U108" s="482"/>
      <c r="V108" s="403" t="s">
        <v>1020</v>
      </c>
    </row>
    <row r="109" spans="1:22" ht="48.75" customHeight="1">
      <c r="A109" s="29">
        <v>45474</v>
      </c>
      <c r="B109" s="537"/>
      <c r="C109" s="481" t="s">
        <v>276</v>
      </c>
      <c r="D109" s="482" t="s">
        <v>486</v>
      </c>
      <c r="E109" s="266"/>
      <c r="F109" s="216" t="s">
        <v>1114</v>
      </c>
      <c r="G109" s="482" t="s">
        <v>304</v>
      </c>
      <c r="H109" s="436"/>
      <c r="I109" s="282"/>
      <c r="J109" s="436"/>
      <c r="K109" s="436"/>
      <c r="L109" s="282"/>
      <c r="M109" s="436"/>
      <c r="N109" s="216">
        <v>45558</v>
      </c>
      <c r="O109" s="282">
        <v>1</v>
      </c>
      <c r="P109" s="526" t="s">
        <v>1116</v>
      </c>
      <c r="Q109" s="282">
        <v>5000</v>
      </c>
      <c r="R109" s="482" t="s">
        <v>1115</v>
      </c>
      <c r="S109" s="436"/>
      <c r="T109" s="216">
        <v>45517</v>
      </c>
      <c r="U109" s="482" t="s">
        <v>431</v>
      </c>
      <c r="V109" s="403"/>
    </row>
    <row r="110" spans="1:22" ht="65.25" customHeight="1">
      <c r="A110" s="29">
        <v>45292</v>
      </c>
      <c r="B110" s="535" t="s">
        <v>220</v>
      </c>
      <c r="C110" s="535" t="s">
        <v>283</v>
      </c>
      <c r="D110" s="399" t="s">
        <v>486</v>
      </c>
      <c r="E110" s="266">
        <v>1</v>
      </c>
      <c r="F110" s="216">
        <v>45322</v>
      </c>
      <c r="G110" s="399">
        <v>2024</v>
      </c>
      <c r="H110" s="399"/>
      <c r="I110" s="282"/>
      <c r="J110" s="399"/>
      <c r="K110" s="399" t="s">
        <v>909</v>
      </c>
      <c r="L110" s="282">
        <v>1</v>
      </c>
      <c r="M110" s="216">
        <v>45351</v>
      </c>
      <c r="N110" s="399"/>
      <c r="O110" s="282"/>
      <c r="P110" s="399"/>
      <c r="Q110" s="282"/>
      <c r="R110" s="399"/>
      <c r="S110" s="399"/>
      <c r="T110" s="216"/>
      <c r="U110" s="399" t="s">
        <v>757</v>
      </c>
      <c r="V110" s="403"/>
    </row>
    <row r="111" spans="1:22" ht="33.75" customHeight="1">
      <c r="A111" s="125">
        <v>45323</v>
      </c>
      <c r="B111" s="536"/>
      <c r="C111" s="536"/>
      <c r="D111" s="399" t="s">
        <v>486</v>
      </c>
      <c r="E111" s="266">
        <v>1</v>
      </c>
      <c r="F111" s="216" t="s">
        <v>285</v>
      </c>
      <c r="G111" s="399" t="s">
        <v>284</v>
      </c>
      <c r="H111" s="264"/>
      <c r="I111" s="282"/>
      <c r="J111" s="264"/>
      <c r="K111" s="264"/>
      <c r="L111" s="282"/>
      <c r="M111" s="264"/>
      <c r="N111" s="264"/>
      <c r="O111" s="282"/>
      <c r="P111" s="264"/>
      <c r="Q111" s="282"/>
      <c r="R111" s="264"/>
      <c r="S111" s="264"/>
      <c r="T111" s="399"/>
      <c r="U111" s="399" t="s">
        <v>599</v>
      </c>
      <c r="V111" s="403" t="s">
        <v>286</v>
      </c>
    </row>
    <row r="112" spans="1:22" ht="51" customHeight="1">
      <c r="A112" s="125">
        <v>45323</v>
      </c>
      <c r="B112" s="536"/>
      <c r="C112" s="567"/>
      <c r="D112" s="399" t="s">
        <v>486</v>
      </c>
      <c r="E112" s="266">
        <v>1</v>
      </c>
      <c r="F112" s="216" t="s">
        <v>453</v>
      </c>
      <c r="G112" s="399">
        <v>2024</v>
      </c>
      <c r="H112" s="264"/>
      <c r="I112" s="282"/>
      <c r="J112" s="264"/>
      <c r="K112" s="264"/>
      <c r="L112" s="282"/>
      <c r="M112" s="264"/>
      <c r="N112" s="264"/>
      <c r="O112" s="282"/>
      <c r="P112" s="264"/>
      <c r="Q112" s="282"/>
      <c r="R112" s="264"/>
      <c r="S112" s="379"/>
      <c r="T112" s="399"/>
      <c r="U112" s="399" t="s">
        <v>919</v>
      </c>
      <c r="V112" s="403" t="s">
        <v>452</v>
      </c>
    </row>
    <row r="113" spans="1:22" ht="63.75" customHeight="1">
      <c r="A113" s="125">
        <v>45324</v>
      </c>
      <c r="B113" s="536"/>
      <c r="C113" s="482" t="s">
        <v>276</v>
      </c>
      <c r="D113" s="399" t="s">
        <v>290</v>
      </c>
      <c r="E113" s="266"/>
      <c r="F113" s="216">
        <v>45377</v>
      </c>
      <c r="G113" s="399" t="s">
        <v>313</v>
      </c>
      <c r="H113" s="264"/>
      <c r="I113" s="282"/>
      <c r="J113" s="264"/>
      <c r="K113" s="264"/>
      <c r="L113" s="282"/>
      <c r="M113" s="264"/>
      <c r="N113" s="264"/>
      <c r="O113" s="282"/>
      <c r="P113" s="264"/>
      <c r="Q113" s="282"/>
      <c r="R113" s="264"/>
      <c r="S113" s="379"/>
      <c r="T113" s="399" t="s">
        <v>920</v>
      </c>
      <c r="U113" s="399" t="s">
        <v>431</v>
      </c>
      <c r="V113" s="403"/>
    </row>
    <row r="114" spans="1:22" ht="49.5" customHeight="1">
      <c r="A114" s="125">
        <v>45352</v>
      </c>
      <c r="B114" s="536"/>
      <c r="C114" s="535" t="s">
        <v>283</v>
      </c>
      <c r="D114" s="399" t="s">
        <v>486</v>
      </c>
      <c r="E114" s="266">
        <v>1</v>
      </c>
      <c r="F114" s="216" t="s">
        <v>366</v>
      </c>
      <c r="G114" s="399" t="s">
        <v>284</v>
      </c>
      <c r="H114" s="264"/>
      <c r="I114" s="282"/>
      <c r="J114" s="264"/>
      <c r="K114" s="264"/>
      <c r="L114" s="282"/>
      <c r="M114" s="264"/>
      <c r="N114" s="264"/>
      <c r="O114" s="282"/>
      <c r="P114" s="264"/>
      <c r="Q114" s="282"/>
      <c r="R114" s="264"/>
      <c r="S114" s="379"/>
      <c r="T114" s="399"/>
      <c r="U114" s="399" t="s">
        <v>919</v>
      </c>
      <c r="V114" s="403" t="s">
        <v>991</v>
      </c>
    </row>
    <row r="115" spans="1:22" ht="36" customHeight="1">
      <c r="A115" s="125">
        <v>45352</v>
      </c>
      <c r="B115" s="536"/>
      <c r="C115" s="536"/>
      <c r="D115" s="399" t="s">
        <v>486</v>
      </c>
      <c r="E115" s="266">
        <v>1</v>
      </c>
      <c r="F115" s="216">
        <v>45377</v>
      </c>
      <c r="G115" s="399" t="s">
        <v>416</v>
      </c>
      <c r="H115" s="264"/>
      <c r="I115" s="282"/>
      <c r="J115" s="264"/>
      <c r="K115" s="264"/>
      <c r="L115" s="282"/>
      <c r="M115" s="264"/>
      <c r="N115" s="264"/>
      <c r="O115" s="282"/>
      <c r="P115" s="264"/>
      <c r="Q115" s="282"/>
      <c r="R115" s="264"/>
      <c r="S115" s="379"/>
      <c r="T115" s="399"/>
      <c r="U115" s="399" t="s">
        <v>919</v>
      </c>
      <c r="V115" s="403" t="s">
        <v>992</v>
      </c>
    </row>
    <row r="116" spans="1:22" ht="52.5" customHeight="1">
      <c r="A116" s="125">
        <v>45383</v>
      </c>
      <c r="B116" s="536"/>
      <c r="C116" s="567"/>
      <c r="D116" s="399" t="s">
        <v>486</v>
      </c>
      <c r="E116" s="266">
        <v>1</v>
      </c>
      <c r="F116" s="216" t="s">
        <v>589</v>
      </c>
      <c r="G116" s="399">
        <v>2024</v>
      </c>
      <c r="H116" s="264"/>
      <c r="I116" s="282"/>
      <c r="J116" s="264"/>
      <c r="K116" s="264"/>
      <c r="L116" s="282"/>
      <c r="M116" s="264"/>
      <c r="N116" s="264"/>
      <c r="O116" s="282"/>
      <c r="P116" s="264"/>
      <c r="Q116" s="282"/>
      <c r="R116" s="264"/>
      <c r="S116" s="379"/>
      <c r="T116" s="399"/>
      <c r="U116" s="399" t="s">
        <v>919</v>
      </c>
      <c r="V116" s="403" t="s">
        <v>993</v>
      </c>
    </row>
    <row r="117" spans="1:22" ht="33" customHeight="1">
      <c r="A117" s="125">
        <v>45383</v>
      </c>
      <c r="B117" s="536"/>
      <c r="C117" s="395" t="s">
        <v>438</v>
      </c>
      <c r="D117" s="399" t="s">
        <v>290</v>
      </c>
      <c r="E117" s="266"/>
      <c r="F117" s="216" t="s">
        <v>544</v>
      </c>
      <c r="G117" s="399" t="s">
        <v>545</v>
      </c>
      <c r="H117" s="264"/>
      <c r="I117" s="282"/>
      <c r="J117" s="264"/>
      <c r="K117" s="264"/>
      <c r="L117" s="282"/>
      <c r="M117" s="264"/>
      <c r="N117" s="264"/>
      <c r="O117" s="282"/>
      <c r="P117" s="264"/>
      <c r="Q117" s="282"/>
      <c r="R117" s="264"/>
      <c r="S117" s="379"/>
      <c r="T117" s="399" t="s">
        <v>921</v>
      </c>
      <c r="U117" s="399" t="s">
        <v>822</v>
      </c>
      <c r="V117" s="403"/>
    </row>
    <row r="118" spans="1:22" ht="34.5" customHeight="1">
      <c r="A118" s="125">
        <v>45413</v>
      </c>
      <c r="B118" s="536"/>
      <c r="C118" s="568" t="s">
        <v>283</v>
      </c>
      <c r="D118" s="399" t="s">
        <v>280</v>
      </c>
      <c r="E118" s="266"/>
      <c r="F118" s="216">
        <v>45432</v>
      </c>
      <c r="G118" s="399">
        <v>2024</v>
      </c>
      <c r="H118" s="264"/>
      <c r="I118" s="282"/>
      <c r="J118" s="264"/>
      <c r="K118" s="264"/>
      <c r="L118" s="282"/>
      <c r="M118" s="264"/>
      <c r="N118" s="264"/>
      <c r="O118" s="282"/>
      <c r="P118" s="264"/>
      <c r="Q118" s="282"/>
      <c r="R118" s="264"/>
      <c r="S118" s="379"/>
      <c r="T118" s="399"/>
      <c r="U118" s="399"/>
      <c r="V118" s="403" t="s">
        <v>542</v>
      </c>
    </row>
    <row r="119" spans="1:22" ht="34.5" customHeight="1">
      <c r="A119" s="125">
        <v>45474</v>
      </c>
      <c r="B119" s="562"/>
      <c r="C119" s="562"/>
      <c r="D119" s="436" t="s">
        <v>280</v>
      </c>
      <c r="E119" s="266"/>
      <c r="F119" s="216">
        <v>45492</v>
      </c>
      <c r="G119" s="436">
        <v>2024</v>
      </c>
      <c r="H119" s="264"/>
      <c r="I119" s="282"/>
      <c r="J119" s="264"/>
      <c r="K119" s="264"/>
      <c r="L119" s="282"/>
      <c r="M119" s="264"/>
      <c r="N119" s="264"/>
      <c r="O119" s="282"/>
      <c r="P119" s="264"/>
      <c r="Q119" s="282"/>
      <c r="R119" s="264"/>
      <c r="S119" s="379"/>
      <c r="T119" s="436"/>
      <c r="U119" s="436"/>
      <c r="V119" s="403" t="s">
        <v>1025</v>
      </c>
    </row>
    <row r="120" spans="1:22" ht="34.5" customHeight="1">
      <c r="A120" s="125">
        <v>45505</v>
      </c>
      <c r="B120" s="562"/>
      <c r="C120" s="562"/>
      <c r="D120" s="436" t="s">
        <v>280</v>
      </c>
      <c r="E120" s="266"/>
      <c r="F120" s="216">
        <v>45517</v>
      </c>
      <c r="G120" s="436">
        <v>2024</v>
      </c>
      <c r="H120" s="264"/>
      <c r="I120" s="282"/>
      <c r="J120" s="264"/>
      <c r="K120" s="264"/>
      <c r="L120" s="282"/>
      <c r="M120" s="264"/>
      <c r="N120" s="264"/>
      <c r="O120" s="282"/>
      <c r="P120" s="264"/>
      <c r="Q120" s="282"/>
      <c r="R120" s="264"/>
      <c r="S120" s="379"/>
      <c r="T120" s="436"/>
      <c r="U120" s="436"/>
      <c r="V120" s="403" t="s">
        <v>1044</v>
      </c>
    </row>
    <row r="121" spans="1:22" ht="34.5" customHeight="1">
      <c r="A121" s="125">
        <v>45505</v>
      </c>
      <c r="B121" s="537"/>
      <c r="C121" s="537"/>
      <c r="D121" s="437" t="s">
        <v>280</v>
      </c>
      <c r="E121" s="266"/>
      <c r="F121" s="216">
        <v>45545</v>
      </c>
      <c r="G121" s="437">
        <v>2024</v>
      </c>
      <c r="H121" s="264"/>
      <c r="I121" s="282"/>
      <c r="J121" s="264"/>
      <c r="K121" s="264"/>
      <c r="L121" s="282"/>
      <c r="M121" s="264"/>
      <c r="N121" s="264"/>
      <c r="O121" s="282"/>
      <c r="P121" s="264"/>
      <c r="Q121" s="282"/>
      <c r="R121" s="264"/>
      <c r="S121" s="379"/>
      <c r="T121" s="437"/>
      <c r="U121" s="437"/>
      <c r="V121" s="403" t="s">
        <v>1031</v>
      </c>
    </row>
    <row r="122" spans="1:22" ht="48.75" customHeight="1">
      <c r="A122" s="125">
        <v>45292</v>
      </c>
      <c r="B122" s="535" t="s">
        <v>221</v>
      </c>
      <c r="C122" s="535" t="s">
        <v>282</v>
      </c>
      <c r="D122" s="399" t="s">
        <v>486</v>
      </c>
      <c r="E122" s="266">
        <v>1</v>
      </c>
      <c r="F122" s="216">
        <v>45320</v>
      </c>
      <c r="G122" s="399">
        <v>2024</v>
      </c>
      <c r="H122" s="399"/>
      <c r="I122" s="282"/>
      <c r="J122" s="264"/>
      <c r="K122" s="399" t="s">
        <v>681</v>
      </c>
      <c r="L122" s="282">
        <v>1</v>
      </c>
      <c r="M122" s="399" t="s">
        <v>448</v>
      </c>
      <c r="N122" s="264"/>
      <c r="O122" s="282"/>
      <c r="P122" s="264"/>
      <c r="Q122" s="282"/>
      <c r="R122" s="264"/>
      <c r="S122" s="264"/>
      <c r="T122" s="399"/>
      <c r="U122" s="399" t="s">
        <v>927</v>
      </c>
      <c r="V122" s="403"/>
    </row>
    <row r="123" spans="1:22" ht="49.5" customHeight="1">
      <c r="A123" s="125">
        <v>45323</v>
      </c>
      <c r="B123" s="536"/>
      <c r="C123" s="536"/>
      <c r="D123" s="399" t="s">
        <v>280</v>
      </c>
      <c r="E123" s="266"/>
      <c r="F123" s="216">
        <v>45369</v>
      </c>
      <c r="G123" s="282">
        <v>2024</v>
      </c>
      <c r="H123" s="264"/>
      <c r="I123" s="282"/>
      <c r="J123" s="264"/>
      <c r="K123" s="264"/>
      <c r="L123" s="282"/>
      <c r="M123" s="264"/>
      <c r="N123" s="264"/>
      <c r="O123" s="282"/>
      <c r="P123" s="264"/>
      <c r="Q123" s="282"/>
      <c r="R123" s="264"/>
      <c r="S123" s="264"/>
      <c r="T123" s="399"/>
      <c r="U123" s="399"/>
      <c r="V123" s="403" t="s">
        <v>273</v>
      </c>
    </row>
    <row r="124" spans="1:22" ht="33.75" customHeight="1">
      <c r="A124" s="30">
        <v>45323</v>
      </c>
      <c r="B124" s="536"/>
      <c r="C124" s="536"/>
      <c r="D124" s="399" t="s">
        <v>280</v>
      </c>
      <c r="E124" s="266"/>
      <c r="F124" s="216">
        <v>44983</v>
      </c>
      <c r="G124" s="282">
        <v>2024</v>
      </c>
      <c r="H124" s="399"/>
      <c r="I124" s="282"/>
      <c r="J124" s="399"/>
      <c r="K124" s="399"/>
      <c r="L124" s="282"/>
      <c r="M124" s="399"/>
      <c r="N124" s="399"/>
      <c r="O124" s="282"/>
      <c r="P124" s="399"/>
      <c r="Q124" s="282"/>
      <c r="R124" s="399"/>
      <c r="S124" s="399"/>
      <c r="T124" s="399"/>
      <c r="U124" s="399"/>
      <c r="V124" s="403" t="s">
        <v>528</v>
      </c>
    </row>
    <row r="125" spans="1:22" ht="66" customHeight="1">
      <c r="A125" s="30">
        <v>45352</v>
      </c>
      <c r="B125" s="536"/>
      <c r="C125" s="536"/>
      <c r="D125" s="399" t="s">
        <v>280</v>
      </c>
      <c r="E125" s="266"/>
      <c r="F125" s="216">
        <v>45358</v>
      </c>
      <c r="G125" s="399" t="s">
        <v>284</v>
      </c>
      <c r="H125" s="399"/>
      <c r="I125" s="282"/>
      <c r="J125" s="399"/>
      <c r="K125" s="399"/>
      <c r="L125" s="282"/>
      <c r="M125" s="216"/>
      <c r="N125" s="399"/>
      <c r="O125" s="282"/>
      <c r="P125" s="399"/>
      <c r="Q125" s="282"/>
      <c r="R125" s="399"/>
      <c r="S125" s="399"/>
      <c r="T125" s="399"/>
      <c r="U125" s="399"/>
      <c r="V125" s="403" t="s">
        <v>980</v>
      </c>
    </row>
    <row r="126" spans="1:22" ht="48.75" customHeight="1">
      <c r="A126" s="30">
        <v>45352</v>
      </c>
      <c r="B126" s="536"/>
      <c r="C126" s="567"/>
      <c r="D126" s="399" t="s">
        <v>486</v>
      </c>
      <c r="E126" s="266">
        <v>1</v>
      </c>
      <c r="F126" s="216" t="s">
        <v>364</v>
      </c>
      <c r="G126" s="399">
        <v>2024</v>
      </c>
      <c r="H126" s="399"/>
      <c r="I126" s="282"/>
      <c r="J126" s="399"/>
      <c r="K126" s="399" t="s">
        <v>440</v>
      </c>
      <c r="L126" s="282">
        <v>1</v>
      </c>
      <c r="M126" s="216">
        <v>45393</v>
      </c>
      <c r="N126" s="399"/>
      <c r="O126" s="282"/>
      <c r="P126" s="399"/>
      <c r="Q126" s="282"/>
      <c r="R126" s="399"/>
      <c r="S126" s="399"/>
      <c r="T126" s="399"/>
      <c r="U126" s="399" t="s">
        <v>433</v>
      </c>
      <c r="V126" s="403" t="s">
        <v>365</v>
      </c>
    </row>
    <row r="127" spans="1:22" ht="30.75" customHeight="1">
      <c r="A127" s="30">
        <v>45352</v>
      </c>
      <c r="B127" s="536"/>
      <c r="C127" s="391" t="s">
        <v>334</v>
      </c>
      <c r="D127" s="399" t="s">
        <v>280</v>
      </c>
      <c r="E127" s="266"/>
      <c r="F127" s="216">
        <v>45362</v>
      </c>
      <c r="G127" s="399" t="s">
        <v>360</v>
      </c>
      <c r="H127" s="399"/>
      <c r="I127" s="282"/>
      <c r="J127" s="399"/>
      <c r="K127" s="399"/>
      <c r="L127" s="282"/>
      <c r="M127" s="399"/>
      <c r="N127" s="399"/>
      <c r="O127" s="282"/>
      <c r="P127" s="399"/>
      <c r="Q127" s="282"/>
      <c r="R127" s="399"/>
      <c r="S127" s="399"/>
      <c r="T127" s="399"/>
      <c r="U127" s="399"/>
      <c r="V127" s="403" t="s">
        <v>361</v>
      </c>
    </row>
    <row r="128" spans="1:22" ht="30" customHeight="1">
      <c r="A128" s="30">
        <v>45352</v>
      </c>
      <c r="B128" s="536"/>
      <c r="C128" s="535" t="s">
        <v>334</v>
      </c>
      <c r="D128" s="399" t="s">
        <v>280</v>
      </c>
      <c r="E128" s="266"/>
      <c r="F128" s="216">
        <v>45362</v>
      </c>
      <c r="G128" s="399" t="s">
        <v>404</v>
      </c>
      <c r="H128" s="399"/>
      <c r="I128" s="282"/>
      <c r="J128" s="399"/>
      <c r="K128" s="399"/>
      <c r="L128" s="282"/>
      <c r="M128" s="399"/>
      <c r="N128" s="399"/>
      <c r="O128" s="282"/>
      <c r="P128" s="399"/>
      <c r="Q128" s="282"/>
      <c r="R128" s="399"/>
      <c r="S128" s="399"/>
      <c r="T128" s="399"/>
      <c r="U128" s="399"/>
      <c r="V128" s="403" t="s">
        <v>405</v>
      </c>
    </row>
    <row r="129" spans="1:22" ht="29.25" customHeight="1">
      <c r="A129" s="30">
        <v>45352</v>
      </c>
      <c r="B129" s="536"/>
      <c r="C129" s="567"/>
      <c r="D129" s="399" t="s">
        <v>280</v>
      </c>
      <c r="E129" s="266"/>
      <c r="F129" s="216">
        <v>45362</v>
      </c>
      <c r="G129" s="399" t="s">
        <v>404</v>
      </c>
      <c r="H129" s="399"/>
      <c r="I129" s="282"/>
      <c r="J129" s="399"/>
      <c r="K129" s="399"/>
      <c r="L129" s="282"/>
      <c r="M129" s="399"/>
      <c r="N129" s="399"/>
      <c r="O129" s="282"/>
      <c r="P129" s="399"/>
      <c r="Q129" s="282"/>
      <c r="R129" s="399"/>
      <c r="S129" s="399"/>
      <c r="T129" s="399"/>
      <c r="U129" s="399"/>
      <c r="V129" s="403" t="s">
        <v>406</v>
      </c>
    </row>
    <row r="130" spans="1:22" ht="29.25" customHeight="1">
      <c r="A130" s="30">
        <v>45383</v>
      </c>
      <c r="B130" s="536"/>
      <c r="C130" s="568" t="s">
        <v>282</v>
      </c>
      <c r="D130" s="399" t="s">
        <v>280</v>
      </c>
      <c r="E130" s="266"/>
      <c r="F130" s="216">
        <v>45409</v>
      </c>
      <c r="G130" s="399">
        <v>2024</v>
      </c>
      <c r="H130" s="399"/>
      <c r="I130" s="282"/>
      <c r="J130" s="399"/>
      <c r="K130" s="399"/>
      <c r="L130" s="282"/>
      <c r="M130" s="399"/>
      <c r="N130" s="399"/>
      <c r="O130" s="282"/>
      <c r="P130" s="399"/>
      <c r="Q130" s="282"/>
      <c r="R130" s="399"/>
      <c r="S130" s="399"/>
      <c r="T130" s="399"/>
      <c r="U130" s="399"/>
      <c r="V130" s="403" t="s">
        <v>713</v>
      </c>
    </row>
    <row r="131" spans="1:22" ht="49.5" customHeight="1">
      <c r="A131" s="30">
        <v>45413</v>
      </c>
      <c r="B131" s="567"/>
      <c r="C131" s="567"/>
      <c r="D131" s="399" t="s">
        <v>486</v>
      </c>
      <c r="E131" s="266">
        <v>1</v>
      </c>
      <c r="F131" s="216">
        <v>45414</v>
      </c>
      <c r="G131" s="399">
        <v>2024</v>
      </c>
      <c r="H131" s="399"/>
      <c r="I131" s="282"/>
      <c r="J131" s="399"/>
      <c r="K131" s="399" t="s">
        <v>682</v>
      </c>
      <c r="L131" s="282">
        <v>1</v>
      </c>
      <c r="M131" s="399" t="s">
        <v>448</v>
      </c>
      <c r="N131" s="399"/>
      <c r="O131" s="282"/>
      <c r="P131" s="399"/>
      <c r="Q131" s="282"/>
      <c r="R131" s="399"/>
      <c r="S131" s="399"/>
      <c r="T131" s="399"/>
      <c r="U131" s="399" t="s">
        <v>555</v>
      </c>
      <c r="V131" s="403"/>
    </row>
    <row r="132" spans="1:22" ht="48.75" customHeight="1">
      <c r="A132" s="30">
        <v>45352</v>
      </c>
      <c r="B132" s="535" t="s">
        <v>118</v>
      </c>
      <c r="C132" s="391" t="s">
        <v>402</v>
      </c>
      <c r="D132" s="399" t="s">
        <v>486</v>
      </c>
      <c r="E132" s="266">
        <v>1</v>
      </c>
      <c r="F132" s="216">
        <v>45379</v>
      </c>
      <c r="G132" s="399" t="s">
        <v>403</v>
      </c>
      <c r="H132" s="399"/>
      <c r="I132" s="282"/>
      <c r="J132" s="399"/>
      <c r="K132" s="399"/>
      <c r="L132" s="282"/>
      <c r="M132" s="399"/>
      <c r="N132" s="399"/>
      <c r="O132" s="282"/>
      <c r="P132" s="399"/>
      <c r="Q132" s="282"/>
      <c r="R132" s="399"/>
      <c r="S132" s="399"/>
      <c r="T132" s="399"/>
      <c r="U132" s="399" t="s">
        <v>919</v>
      </c>
      <c r="V132" s="403" t="s">
        <v>410</v>
      </c>
    </row>
    <row r="133" spans="1:22" ht="48" customHeight="1">
      <c r="A133" s="30">
        <v>45383</v>
      </c>
      <c r="B133" s="536"/>
      <c r="C133" s="391" t="s">
        <v>521</v>
      </c>
      <c r="D133" s="399" t="s">
        <v>280</v>
      </c>
      <c r="E133" s="266"/>
      <c r="F133" s="216">
        <v>45387</v>
      </c>
      <c r="G133" s="399" t="s">
        <v>317</v>
      </c>
      <c r="H133" s="399"/>
      <c r="I133" s="282"/>
      <c r="J133" s="399"/>
      <c r="K133" s="399"/>
      <c r="L133" s="282"/>
      <c r="M133" s="399"/>
      <c r="N133" s="399"/>
      <c r="O133" s="282"/>
      <c r="P133" s="399"/>
      <c r="Q133" s="282"/>
      <c r="R133" s="399"/>
      <c r="S133" s="399"/>
      <c r="T133" s="399"/>
      <c r="U133" s="399"/>
      <c r="V133" s="403" t="s">
        <v>707</v>
      </c>
    </row>
    <row r="134" spans="1:22" ht="83.25" customHeight="1">
      <c r="A134" s="30">
        <v>45413</v>
      </c>
      <c r="B134" s="567"/>
      <c r="C134" s="391" t="s">
        <v>547</v>
      </c>
      <c r="D134" s="399" t="s">
        <v>486</v>
      </c>
      <c r="E134" s="266">
        <v>1</v>
      </c>
      <c r="F134" s="216">
        <v>45432</v>
      </c>
      <c r="G134" s="399">
        <v>2024</v>
      </c>
      <c r="H134" s="399"/>
      <c r="I134" s="282"/>
      <c r="J134" s="399"/>
      <c r="K134" s="399"/>
      <c r="L134" s="282"/>
      <c r="M134" s="399"/>
      <c r="N134" s="399"/>
      <c r="O134" s="282"/>
      <c r="P134" s="399"/>
      <c r="Q134" s="282"/>
      <c r="R134" s="399"/>
      <c r="S134" s="399"/>
      <c r="T134" s="399"/>
      <c r="U134" s="399" t="s">
        <v>919</v>
      </c>
      <c r="V134" s="403" t="s">
        <v>714</v>
      </c>
    </row>
    <row r="135" spans="1:22" ht="63" customHeight="1">
      <c r="A135" s="29">
        <v>45352</v>
      </c>
      <c r="B135" s="535" t="s">
        <v>222</v>
      </c>
      <c r="C135" s="399" t="s">
        <v>276</v>
      </c>
      <c r="D135" s="399" t="s">
        <v>272</v>
      </c>
      <c r="E135" s="266"/>
      <c r="F135" s="216">
        <v>45364</v>
      </c>
      <c r="G135" s="216" t="s">
        <v>304</v>
      </c>
      <c r="H135" s="216"/>
      <c r="I135" s="282"/>
      <c r="J135" s="216"/>
      <c r="K135" s="399"/>
      <c r="L135" s="282"/>
      <c r="M135" s="399"/>
      <c r="N135" s="399"/>
      <c r="O135" s="282"/>
      <c r="P135" s="399"/>
      <c r="Q135" s="282"/>
      <c r="R135" s="399"/>
      <c r="S135" s="399"/>
      <c r="T135" s="399" t="s">
        <v>929</v>
      </c>
      <c r="U135" s="399" t="s">
        <v>431</v>
      </c>
      <c r="V135" s="403"/>
    </row>
    <row r="136" spans="1:22" ht="31.5" customHeight="1">
      <c r="A136" s="29">
        <v>45444</v>
      </c>
      <c r="B136" s="567"/>
      <c r="C136" s="399" t="s">
        <v>438</v>
      </c>
      <c r="D136" s="399" t="s">
        <v>290</v>
      </c>
      <c r="E136" s="266"/>
      <c r="F136" s="216" t="s">
        <v>652</v>
      </c>
      <c r="G136" s="282">
        <v>2024</v>
      </c>
      <c r="H136" s="216"/>
      <c r="I136" s="282"/>
      <c r="J136" s="216"/>
      <c r="K136" s="399"/>
      <c r="L136" s="282"/>
      <c r="M136" s="399"/>
      <c r="N136" s="399"/>
      <c r="O136" s="282"/>
      <c r="P136" s="399"/>
      <c r="Q136" s="282"/>
      <c r="R136" s="399"/>
      <c r="S136" s="399"/>
      <c r="T136" s="216" t="s">
        <v>928</v>
      </c>
      <c r="U136" s="399" t="s">
        <v>822</v>
      </c>
      <c r="V136" s="403"/>
    </row>
    <row r="137" spans="1:22" ht="78" customHeight="1">
      <c r="A137" s="30"/>
      <c r="B137" s="399" t="s">
        <v>223</v>
      </c>
      <c r="C137" s="399"/>
      <c r="D137" s="399"/>
      <c r="E137" s="266"/>
      <c r="F137" s="399"/>
      <c r="G137" s="282"/>
      <c r="H137" s="399"/>
      <c r="I137" s="282"/>
      <c r="J137" s="399"/>
      <c r="K137" s="399"/>
      <c r="L137" s="282"/>
      <c r="M137" s="399"/>
      <c r="N137" s="399"/>
      <c r="O137" s="282"/>
      <c r="P137" s="399"/>
      <c r="Q137" s="282"/>
      <c r="R137" s="399"/>
      <c r="S137" s="399"/>
      <c r="T137" s="399"/>
      <c r="U137" s="399"/>
      <c r="V137" s="403"/>
    </row>
    <row r="138" spans="1:22" ht="66" customHeight="1">
      <c r="A138" s="30">
        <v>45352</v>
      </c>
      <c r="B138" s="535" t="s">
        <v>224</v>
      </c>
      <c r="C138" s="399" t="s">
        <v>456</v>
      </c>
      <c r="D138" s="399" t="s">
        <v>486</v>
      </c>
      <c r="E138" s="266">
        <v>1</v>
      </c>
      <c r="F138" s="216">
        <v>45371</v>
      </c>
      <c r="G138" s="214" t="s">
        <v>317</v>
      </c>
      <c r="H138" s="399"/>
      <c r="I138" s="282"/>
      <c r="J138" s="399"/>
      <c r="K138" s="399"/>
      <c r="L138" s="282"/>
      <c r="M138" s="399"/>
      <c r="N138" s="399"/>
      <c r="O138" s="282"/>
      <c r="P138" s="399"/>
      <c r="Q138" s="282"/>
      <c r="R138" s="399"/>
      <c r="S138" s="399"/>
      <c r="T138" s="399"/>
      <c r="U138" s="399" t="s">
        <v>919</v>
      </c>
      <c r="V138" s="403" t="s">
        <v>707</v>
      </c>
    </row>
    <row r="139" spans="1:22" ht="51.75" customHeight="1">
      <c r="A139" s="30">
        <v>45505</v>
      </c>
      <c r="B139" s="537"/>
      <c r="C139" s="436" t="s">
        <v>456</v>
      </c>
      <c r="D139" s="436" t="s">
        <v>280</v>
      </c>
      <c r="E139" s="266"/>
      <c r="F139" s="216">
        <v>45513</v>
      </c>
      <c r="G139" s="214">
        <v>2024</v>
      </c>
      <c r="H139" s="436"/>
      <c r="I139" s="282"/>
      <c r="J139" s="436"/>
      <c r="K139" s="436"/>
      <c r="L139" s="282"/>
      <c r="M139" s="436"/>
      <c r="N139" s="436"/>
      <c r="O139" s="282"/>
      <c r="P139" s="436"/>
      <c r="Q139" s="282"/>
      <c r="R139" s="436"/>
      <c r="S139" s="436"/>
      <c r="T139" s="436"/>
      <c r="U139" s="436"/>
      <c r="V139" s="403" t="s">
        <v>1044</v>
      </c>
    </row>
    <row r="140" spans="1:22" ht="57" customHeight="1">
      <c r="A140" s="30">
        <v>45352</v>
      </c>
      <c r="B140" s="535" t="s">
        <v>225</v>
      </c>
      <c r="C140" s="535" t="s">
        <v>362</v>
      </c>
      <c r="D140" s="399" t="s">
        <v>486</v>
      </c>
      <c r="E140" s="266">
        <v>1</v>
      </c>
      <c r="F140" s="216" t="s">
        <v>363</v>
      </c>
      <c r="G140" s="282">
        <v>2024</v>
      </c>
      <c r="H140" s="264"/>
      <c r="I140" s="282"/>
      <c r="J140" s="264"/>
      <c r="K140" s="264"/>
      <c r="L140" s="282"/>
      <c r="M140" s="380"/>
      <c r="N140" s="264"/>
      <c r="O140" s="282"/>
      <c r="P140" s="264"/>
      <c r="Q140" s="282"/>
      <c r="R140" s="264"/>
      <c r="S140" s="264"/>
      <c r="T140" s="399"/>
      <c r="U140" s="399" t="s">
        <v>919</v>
      </c>
      <c r="V140" s="403" t="s">
        <v>930</v>
      </c>
    </row>
    <row r="141" spans="1:22" ht="55.5" customHeight="1">
      <c r="A141" s="30">
        <v>45352</v>
      </c>
      <c r="B141" s="561"/>
      <c r="C141" s="561"/>
      <c r="D141" s="399" t="s">
        <v>486</v>
      </c>
      <c r="E141" s="266">
        <v>1</v>
      </c>
      <c r="F141" s="216" t="s">
        <v>445</v>
      </c>
      <c r="G141" s="282">
        <v>2024</v>
      </c>
      <c r="H141" s="264"/>
      <c r="I141" s="282"/>
      <c r="J141" s="264"/>
      <c r="K141" s="264"/>
      <c r="L141" s="282"/>
      <c r="M141" s="380"/>
      <c r="N141" s="264"/>
      <c r="O141" s="282"/>
      <c r="P141" s="264"/>
      <c r="Q141" s="282"/>
      <c r="R141" s="264"/>
      <c r="S141" s="264"/>
      <c r="T141" s="399"/>
      <c r="U141" s="399" t="s">
        <v>919</v>
      </c>
      <c r="V141" s="403" t="s">
        <v>707</v>
      </c>
    </row>
    <row r="142" spans="1:22" ht="51.75" customHeight="1">
      <c r="A142" s="30">
        <v>45352</v>
      </c>
      <c r="B142" s="536"/>
      <c r="C142" s="536"/>
      <c r="D142" s="399" t="s">
        <v>486</v>
      </c>
      <c r="E142" s="266">
        <v>1</v>
      </c>
      <c r="F142" s="216" t="s">
        <v>444</v>
      </c>
      <c r="G142" s="282">
        <v>2024</v>
      </c>
      <c r="H142" s="264"/>
      <c r="I142" s="282"/>
      <c r="J142" s="264"/>
      <c r="K142" s="264"/>
      <c r="L142" s="282"/>
      <c r="M142" s="380"/>
      <c r="N142" s="264"/>
      <c r="O142" s="282"/>
      <c r="P142" s="264"/>
      <c r="Q142" s="282"/>
      <c r="R142" s="264"/>
      <c r="S142" s="264"/>
      <c r="T142" s="399"/>
      <c r="U142" s="399" t="s">
        <v>919</v>
      </c>
      <c r="V142" s="403" t="s">
        <v>931</v>
      </c>
    </row>
    <row r="143" spans="1:22" ht="49.5" customHeight="1">
      <c r="A143" s="30">
        <v>45413</v>
      </c>
      <c r="B143" s="536"/>
      <c r="C143" s="536"/>
      <c r="D143" s="399" t="s">
        <v>486</v>
      </c>
      <c r="E143" s="266">
        <v>1</v>
      </c>
      <c r="F143" s="216">
        <v>45436</v>
      </c>
      <c r="G143" s="282">
        <v>2024</v>
      </c>
      <c r="H143" s="264"/>
      <c r="I143" s="282"/>
      <c r="J143" s="264"/>
      <c r="K143" s="264"/>
      <c r="L143" s="282"/>
      <c r="M143" s="380"/>
      <c r="N143" s="264"/>
      <c r="O143" s="282"/>
      <c r="P143" s="264"/>
      <c r="Q143" s="282"/>
      <c r="R143" s="264"/>
      <c r="S143" s="264"/>
      <c r="T143" s="399"/>
      <c r="U143" s="399" t="s">
        <v>919</v>
      </c>
      <c r="V143" s="403" t="s">
        <v>932</v>
      </c>
    </row>
    <row r="144" spans="1:22" ht="49.5" customHeight="1">
      <c r="A144" s="30">
        <v>45474</v>
      </c>
      <c r="B144" s="562"/>
      <c r="C144" s="562"/>
      <c r="D144" s="436" t="s">
        <v>280</v>
      </c>
      <c r="E144" s="266"/>
      <c r="F144" s="216">
        <v>45485</v>
      </c>
      <c r="G144" s="282"/>
      <c r="H144" s="264"/>
      <c r="I144" s="282"/>
      <c r="J144" s="264"/>
      <c r="K144" s="264"/>
      <c r="L144" s="282"/>
      <c r="M144" s="380"/>
      <c r="N144" s="264"/>
      <c r="O144" s="282"/>
      <c r="P144" s="264"/>
      <c r="Q144" s="282"/>
      <c r="R144" s="264"/>
      <c r="S144" s="264"/>
      <c r="T144" s="436"/>
      <c r="U144" s="436"/>
      <c r="V144" s="403" t="s">
        <v>439</v>
      </c>
    </row>
    <row r="145" spans="1:22" ht="49.5" customHeight="1">
      <c r="A145" s="30">
        <v>45474</v>
      </c>
      <c r="B145" s="537"/>
      <c r="C145" s="537"/>
      <c r="D145" s="436" t="s">
        <v>280</v>
      </c>
      <c r="E145" s="266"/>
      <c r="F145" s="216">
        <v>45499</v>
      </c>
      <c r="G145" s="282"/>
      <c r="H145" s="264"/>
      <c r="I145" s="282"/>
      <c r="J145" s="264"/>
      <c r="K145" s="264"/>
      <c r="L145" s="282"/>
      <c r="M145" s="380"/>
      <c r="N145" s="264"/>
      <c r="O145" s="282"/>
      <c r="P145" s="264"/>
      <c r="Q145" s="282"/>
      <c r="R145" s="264"/>
      <c r="S145" s="264"/>
      <c r="T145" s="436"/>
      <c r="U145" s="436"/>
      <c r="V145" s="403" t="s">
        <v>1020</v>
      </c>
    </row>
    <row r="146" spans="1:22" ht="31.5" customHeight="1">
      <c r="A146" s="30">
        <v>45292</v>
      </c>
      <c r="B146" s="535" t="s">
        <v>109</v>
      </c>
      <c r="C146" s="394" t="s">
        <v>336</v>
      </c>
      <c r="D146" s="399" t="s">
        <v>290</v>
      </c>
      <c r="E146" s="266"/>
      <c r="F146" s="216">
        <v>45356</v>
      </c>
      <c r="G146" s="399" t="s">
        <v>284</v>
      </c>
      <c r="H146" s="264"/>
      <c r="I146" s="282"/>
      <c r="J146" s="264"/>
      <c r="K146" s="264"/>
      <c r="L146" s="282"/>
      <c r="M146" s="380"/>
      <c r="N146" s="264"/>
      <c r="O146" s="282"/>
      <c r="P146" s="264"/>
      <c r="Q146" s="282"/>
      <c r="R146" s="264"/>
      <c r="S146" s="264"/>
      <c r="T146" s="216" t="s">
        <v>934</v>
      </c>
      <c r="U146" s="526" t="s">
        <v>458</v>
      </c>
      <c r="V146" s="403" t="s">
        <v>933</v>
      </c>
    </row>
    <row r="147" spans="1:22" ht="48.75" customHeight="1">
      <c r="A147" s="30">
        <v>45292</v>
      </c>
      <c r="B147" s="536"/>
      <c r="C147" s="535" t="s">
        <v>278</v>
      </c>
      <c r="D147" s="399" t="s">
        <v>486</v>
      </c>
      <c r="E147" s="266">
        <v>1</v>
      </c>
      <c r="F147" s="216">
        <v>45324</v>
      </c>
      <c r="G147" s="399">
        <v>2023</v>
      </c>
      <c r="H147" s="264"/>
      <c r="I147" s="282"/>
      <c r="J147" s="264"/>
      <c r="K147" s="264"/>
      <c r="L147" s="282"/>
      <c r="M147" s="380"/>
      <c r="N147" s="264"/>
      <c r="O147" s="282"/>
      <c r="P147" s="264"/>
      <c r="Q147" s="282"/>
      <c r="R147" s="264"/>
      <c r="S147" s="264"/>
      <c r="T147" s="399"/>
      <c r="U147" s="399" t="s">
        <v>919</v>
      </c>
      <c r="V147" s="403" t="s">
        <v>997</v>
      </c>
    </row>
    <row r="148" spans="1:22" ht="61.5" customHeight="1">
      <c r="A148" s="30">
        <v>45352</v>
      </c>
      <c r="B148" s="536"/>
      <c r="C148" s="569"/>
      <c r="D148" s="399" t="s">
        <v>486</v>
      </c>
      <c r="E148" s="266">
        <v>1</v>
      </c>
      <c r="F148" s="216">
        <v>45378</v>
      </c>
      <c r="G148" s="399">
        <v>2023</v>
      </c>
      <c r="H148" s="264"/>
      <c r="I148" s="282"/>
      <c r="J148" s="264"/>
      <c r="K148" s="399" t="s">
        <v>683</v>
      </c>
      <c r="L148" s="282">
        <v>1</v>
      </c>
      <c r="M148" s="216">
        <v>45379</v>
      </c>
      <c r="N148" s="264"/>
      <c r="O148" s="282"/>
      <c r="P148" s="264"/>
      <c r="Q148" s="282"/>
      <c r="R148" s="264"/>
      <c r="S148" s="264"/>
      <c r="T148" s="399"/>
      <c r="U148" s="399" t="s">
        <v>914</v>
      </c>
      <c r="V148" s="403" t="s">
        <v>443</v>
      </c>
    </row>
    <row r="149" spans="1:22" ht="45.75" customHeight="1">
      <c r="A149" s="30">
        <v>45352</v>
      </c>
      <c r="B149" s="536"/>
      <c r="C149" s="589"/>
      <c r="D149" s="399" t="s">
        <v>486</v>
      </c>
      <c r="E149" s="266">
        <v>1</v>
      </c>
      <c r="F149" s="216">
        <v>45379</v>
      </c>
      <c r="G149" s="399" t="s">
        <v>403</v>
      </c>
      <c r="H149" s="264"/>
      <c r="I149" s="282"/>
      <c r="J149" s="264"/>
      <c r="K149" s="323"/>
      <c r="L149" s="386"/>
      <c r="M149" s="387"/>
      <c r="N149" s="264"/>
      <c r="O149" s="282"/>
      <c r="P149" s="264"/>
      <c r="Q149" s="282"/>
      <c r="R149" s="264"/>
      <c r="S149" s="264"/>
      <c r="T149" s="399"/>
      <c r="U149" s="399" t="s">
        <v>919</v>
      </c>
      <c r="V149" s="403" t="s">
        <v>707</v>
      </c>
    </row>
    <row r="150" spans="1:22" ht="60.75" customHeight="1">
      <c r="A150" s="30">
        <v>45383</v>
      </c>
      <c r="B150" s="536"/>
      <c r="C150" s="455" t="s">
        <v>336</v>
      </c>
      <c r="D150" s="457" t="s">
        <v>290</v>
      </c>
      <c r="E150" s="266"/>
      <c r="F150" s="216">
        <v>45406</v>
      </c>
      <c r="G150" s="399" t="s">
        <v>284</v>
      </c>
      <c r="H150" s="264"/>
      <c r="I150" s="282"/>
      <c r="J150" s="264"/>
      <c r="K150" s="399"/>
      <c r="L150" s="282"/>
      <c r="M150" s="216"/>
      <c r="N150" s="264"/>
      <c r="O150" s="282"/>
      <c r="P150" s="264"/>
      <c r="Q150" s="282"/>
      <c r="R150" s="264"/>
      <c r="S150" s="264"/>
      <c r="T150" s="216" t="s">
        <v>974</v>
      </c>
      <c r="U150" s="399" t="s">
        <v>975</v>
      </c>
      <c r="V150" s="403" t="s">
        <v>597</v>
      </c>
    </row>
    <row r="151" spans="1:22" ht="64.5" customHeight="1">
      <c r="A151" s="30">
        <v>45383</v>
      </c>
      <c r="B151" s="536"/>
      <c r="C151" s="209" t="s">
        <v>334</v>
      </c>
      <c r="D151" s="399" t="s">
        <v>280</v>
      </c>
      <c r="E151" s="266"/>
      <c r="F151" s="216">
        <v>45383</v>
      </c>
      <c r="G151" s="399" t="s">
        <v>598</v>
      </c>
      <c r="H151" s="264"/>
      <c r="I151" s="282"/>
      <c r="J151" s="264"/>
      <c r="K151" s="399"/>
      <c r="L151" s="282"/>
      <c r="M151" s="216"/>
      <c r="N151" s="264"/>
      <c r="O151" s="282"/>
      <c r="P151" s="264"/>
      <c r="Q151" s="282"/>
      <c r="R151" s="264"/>
      <c r="S151" s="264"/>
      <c r="T151" s="399"/>
      <c r="U151" s="399"/>
      <c r="V151" s="403" t="s">
        <v>715</v>
      </c>
    </row>
    <row r="152" spans="1:22" ht="36.75" customHeight="1">
      <c r="A152" s="30">
        <v>45444</v>
      </c>
      <c r="B152" s="536"/>
      <c r="C152" s="568" t="s">
        <v>278</v>
      </c>
      <c r="D152" s="399" t="s">
        <v>280</v>
      </c>
      <c r="E152" s="266"/>
      <c r="F152" s="216">
        <v>45446</v>
      </c>
      <c r="G152" s="399">
        <v>2024</v>
      </c>
      <c r="H152" s="264"/>
      <c r="I152" s="282"/>
      <c r="J152" s="264"/>
      <c r="K152" s="399"/>
      <c r="L152" s="282"/>
      <c r="M152" s="216"/>
      <c r="N152" s="264"/>
      <c r="O152" s="282"/>
      <c r="P152" s="264"/>
      <c r="Q152" s="282"/>
      <c r="R152" s="264"/>
      <c r="S152" s="264"/>
      <c r="T152" s="399"/>
      <c r="U152" s="399"/>
      <c r="V152" s="403" t="s">
        <v>935</v>
      </c>
    </row>
    <row r="153" spans="1:22" ht="32.25" customHeight="1">
      <c r="A153" s="30">
        <v>45444</v>
      </c>
      <c r="B153" s="536"/>
      <c r="C153" s="569"/>
      <c r="D153" s="399" t="s">
        <v>486</v>
      </c>
      <c r="E153" s="266">
        <v>1</v>
      </c>
      <c r="F153" s="216">
        <v>45446</v>
      </c>
      <c r="G153" s="399">
        <v>2024</v>
      </c>
      <c r="H153" s="264"/>
      <c r="I153" s="282"/>
      <c r="J153" s="264"/>
      <c r="K153" s="399"/>
      <c r="L153" s="282"/>
      <c r="M153" s="216"/>
      <c r="N153" s="264"/>
      <c r="O153" s="282"/>
      <c r="P153" s="264"/>
      <c r="Q153" s="282"/>
      <c r="R153" s="264"/>
      <c r="S153" s="264"/>
      <c r="T153" s="399"/>
      <c r="U153" s="399" t="s">
        <v>919</v>
      </c>
      <c r="V153" s="403" t="s">
        <v>935</v>
      </c>
    </row>
    <row r="154" spans="1:22" ht="36.75" customHeight="1">
      <c r="A154" s="30">
        <v>45444</v>
      </c>
      <c r="B154" s="536"/>
      <c r="C154" s="589"/>
      <c r="D154" s="399" t="s">
        <v>486</v>
      </c>
      <c r="E154" s="266">
        <v>1</v>
      </c>
      <c r="F154" s="216">
        <v>45446</v>
      </c>
      <c r="G154" s="399" t="s">
        <v>293</v>
      </c>
      <c r="H154" s="264"/>
      <c r="I154" s="282"/>
      <c r="J154" s="264"/>
      <c r="K154" s="399"/>
      <c r="L154" s="282"/>
      <c r="M154" s="216"/>
      <c r="N154" s="264"/>
      <c r="O154" s="282"/>
      <c r="P154" s="264"/>
      <c r="Q154" s="282"/>
      <c r="R154" s="264"/>
      <c r="S154" s="264"/>
      <c r="T154" s="399"/>
      <c r="U154" s="399" t="s">
        <v>919</v>
      </c>
      <c r="V154" s="403" t="s">
        <v>935</v>
      </c>
    </row>
    <row r="155" spans="1:22" ht="36.75" customHeight="1">
      <c r="A155" s="30">
        <v>45474</v>
      </c>
      <c r="B155" s="562"/>
      <c r="C155" s="456" t="s">
        <v>336</v>
      </c>
      <c r="D155" s="457" t="s">
        <v>290</v>
      </c>
      <c r="E155" s="266"/>
      <c r="F155" s="216">
        <v>45534</v>
      </c>
      <c r="G155" s="457" t="s">
        <v>284</v>
      </c>
      <c r="H155" s="264"/>
      <c r="I155" s="282"/>
      <c r="J155" s="264"/>
      <c r="K155" s="457"/>
      <c r="L155" s="282"/>
      <c r="M155" s="216"/>
      <c r="N155" s="264"/>
      <c r="O155" s="282"/>
      <c r="P155" s="264"/>
      <c r="Q155" s="282"/>
      <c r="R155" s="264"/>
      <c r="S155" s="264"/>
      <c r="T155" s="216">
        <v>45534</v>
      </c>
      <c r="U155" s="457" t="s">
        <v>1045</v>
      </c>
      <c r="V155" s="403"/>
    </row>
    <row r="156" spans="1:22" ht="36.75" customHeight="1">
      <c r="A156" s="30">
        <v>45505</v>
      </c>
      <c r="B156" s="562"/>
      <c r="C156" s="456" t="s">
        <v>278</v>
      </c>
      <c r="D156" s="457" t="s">
        <v>280</v>
      </c>
      <c r="E156" s="266"/>
      <c r="F156" s="216">
        <v>45505</v>
      </c>
      <c r="G156" s="457">
        <v>2024</v>
      </c>
      <c r="H156" s="264"/>
      <c r="I156" s="282"/>
      <c r="J156" s="264"/>
      <c r="K156" s="457"/>
      <c r="L156" s="282"/>
      <c r="M156" s="216"/>
      <c r="N156" s="264"/>
      <c r="O156" s="282"/>
      <c r="P156" s="264"/>
      <c r="Q156" s="282"/>
      <c r="R156" s="264"/>
      <c r="S156" s="264"/>
      <c r="T156" s="457"/>
      <c r="U156" s="457"/>
      <c r="V156" s="403" t="s">
        <v>1189</v>
      </c>
    </row>
    <row r="157" spans="1:22" ht="36.75" customHeight="1">
      <c r="A157" s="30">
        <v>45536</v>
      </c>
      <c r="B157" s="537"/>
      <c r="C157" s="456" t="s">
        <v>336</v>
      </c>
      <c r="D157" s="457" t="s">
        <v>290</v>
      </c>
      <c r="E157" s="266"/>
      <c r="F157" s="216" t="s">
        <v>1046</v>
      </c>
      <c r="G157" s="457" t="s">
        <v>284</v>
      </c>
      <c r="H157" s="264"/>
      <c r="I157" s="282"/>
      <c r="J157" s="264"/>
      <c r="K157" s="457"/>
      <c r="L157" s="282"/>
      <c r="M157" s="216"/>
      <c r="N157" s="264"/>
      <c r="O157" s="282"/>
      <c r="P157" s="264"/>
      <c r="Q157" s="282"/>
      <c r="R157" s="264"/>
      <c r="S157" s="264"/>
      <c r="T157" s="457"/>
      <c r="U157" s="457"/>
      <c r="V157" s="403" t="s">
        <v>1047</v>
      </c>
    </row>
    <row r="158" spans="1:22" ht="47.25" customHeight="1">
      <c r="A158" s="30">
        <v>45292</v>
      </c>
      <c r="B158" s="535" t="s">
        <v>226</v>
      </c>
      <c r="C158" s="535" t="s">
        <v>279</v>
      </c>
      <c r="D158" s="399" t="s">
        <v>280</v>
      </c>
      <c r="E158" s="266"/>
      <c r="F158" s="216">
        <v>45313</v>
      </c>
      <c r="G158" s="399">
        <v>2024</v>
      </c>
      <c r="H158" s="264"/>
      <c r="I158" s="282"/>
      <c r="J158" s="264"/>
      <c r="K158" s="264"/>
      <c r="L158" s="282"/>
      <c r="M158" s="380"/>
      <c r="N158" s="264"/>
      <c r="O158" s="282"/>
      <c r="P158" s="264"/>
      <c r="Q158" s="282"/>
      <c r="R158" s="264"/>
      <c r="S158" s="264"/>
      <c r="T158" s="399"/>
      <c r="U158" s="399"/>
      <c r="V158" s="403" t="s">
        <v>281</v>
      </c>
    </row>
    <row r="159" spans="1:22" ht="36" customHeight="1">
      <c r="A159" s="30">
        <v>45292</v>
      </c>
      <c r="B159" s="561"/>
      <c r="C159" s="567"/>
      <c r="D159" s="399" t="s">
        <v>486</v>
      </c>
      <c r="E159" s="266">
        <v>1</v>
      </c>
      <c r="F159" s="216">
        <v>45309</v>
      </c>
      <c r="G159" s="399">
        <v>2023</v>
      </c>
      <c r="H159" s="264"/>
      <c r="I159" s="282"/>
      <c r="J159" s="264"/>
      <c r="K159" s="216" t="s">
        <v>684</v>
      </c>
      <c r="L159" s="282">
        <v>1</v>
      </c>
      <c r="M159" s="216">
        <v>45335</v>
      </c>
      <c r="N159" s="264"/>
      <c r="O159" s="282"/>
      <c r="P159" s="264"/>
      <c r="Q159" s="282"/>
      <c r="R159" s="264"/>
      <c r="S159" s="264"/>
      <c r="T159" s="399"/>
      <c r="U159" s="399" t="s">
        <v>757</v>
      </c>
      <c r="V159" s="403"/>
    </row>
    <row r="160" spans="1:22" ht="64.5" customHeight="1">
      <c r="A160" s="30">
        <v>45352</v>
      </c>
      <c r="B160" s="561"/>
      <c r="C160" s="535" t="s">
        <v>414</v>
      </c>
      <c r="D160" s="399" t="s">
        <v>486</v>
      </c>
      <c r="E160" s="266">
        <v>1</v>
      </c>
      <c r="F160" s="216" t="s">
        <v>464</v>
      </c>
      <c r="G160" s="399">
        <v>2023</v>
      </c>
      <c r="H160" s="264"/>
      <c r="I160" s="282"/>
      <c r="J160" s="264"/>
      <c r="K160" s="399" t="s">
        <v>685</v>
      </c>
      <c r="L160" s="282">
        <v>1</v>
      </c>
      <c r="M160" s="216">
        <v>45379</v>
      </c>
      <c r="N160" s="264"/>
      <c r="O160" s="282"/>
      <c r="P160" s="264"/>
      <c r="Q160" s="282"/>
      <c r="R160" s="264"/>
      <c r="S160" s="264"/>
      <c r="T160" s="399"/>
      <c r="U160" s="399" t="s">
        <v>465</v>
      </c>
      <c r="V160" s="403"/>
    </row>
    <row r="161" spans="1:22" ht="48" customHeight="1">
      <c r="A161" s="30">
        <v>45352</v>
      </c>
      <c r="B161" s="536"/>
      <c r="C161" s="567"/>
      <c r="D161" s="399" t="s">
        <v>280</v>
      </c>
      <c r="E161" s="266"/>
      <c r="F161" s="216">
        <v>45383</v>
      </c>
      <c r="G161" s="399" t="s">
        <v>293</v>
      </c>
      <c r="H161" s="264"/>
      <c r="I161" s="282"/>
      <c r="J161" s="264"/>
      <c r="K161" s="264"/>
      <c r="L161" s="282"/>
      <c r="M161" s="380"/>
      <c r="N161" s="264"/>
      <c r="O161" s="282"/>
      <c r="P161" s="264"/>
      <c r="Q161" s="282"/>
      <c r="R161" s="264"/>
      <c r="S161" s="264"/>
      <c r="T161" s="399"/>
      <c r="U161" s="399"/>
      <c r="V161" s="403" t="s">
        <v>707</v>
      </c>
    </row>
    <row r="162" spans="1:22" ht="48" customHeight="1">
      <c r="A162" s="30">
        <v>45474</v>
      </c>
      <c r="B162" s="537"/>
      <c r="C162" s="433" t="s">
        <v>279</v>
      </c>
      <c r="D162" s="436" t="s">
        <v>280</v>
      </c>
      <c r="E162" s="266"/>
      <c r="F162" s="216">
        <v>45485</v>
      </c>
      <c r="G162" s="436"/>
      <c r="H162" s="264"/>
      <c r="I162" s="282"/>
      <c r="J162" s="264"/>
      <c r="K162" s="264"/>
      <c r="L162" s="282"/>
      <c r="M162" s="380"/>
      <c r="N162" s="264"/>
      <c r="O162" s="282"/>
      <c r="P162" s="264"/>
      <c r="Q162" s="282"/>
      <c r="R162" s="264"/>
      <c r="S162" s="264"/>
      <c r="T162" s="436"/>
      <c r="U162" s="436"/>
      <c r="V162" s="403" t="s">
        <v>439</v>
      </c>
    </row>
    <row r="163" spans="1:22" ht="44.25" customHeight="1">
      <c r="A163" s="30">
        <v>45352</v>
      </c>
      <c r="B163" s="535" t="s">
        <v>227</v>
      </c>
      <c r="C163" s="535" t="s">
        <v>506</v>
      </c>
      <c r="D163" s="399" t="s">
        <v>486</v>
      </c>
      <c r="E163" s="266">
        <v>1</v>
      </c>
      <c r="F163" s="216">
        <v>45358</v>
      </c>
      <c r="G163" s="399" t="s">
        <v>284</v>
      </c>
      <c r="H163" s="264"/>
      <c r="I163" s="282"/>
      <c r="J163" s="264"/>
      <c r="K163" s="399" t="s">
        <v>507</v>
      </c>
      <c r="L163" s="282">
        <v>1</v>
      </c>
      <c r="M163" s="216">
        <v>45373</v>
      </c>
      <c r="N163" s="264"/>
      <c r="O163" s="282"/>
      <c r="P163" s="264"/>
      <c r="Q163" s="282"/>
      <c r="R163" s="264"/>
      <c r="S163" s="264"/>
      <c r="T163" s="399"/>
      <c r="U163" s="399" t="s">
        <v>433</v>
      </c>
      <c r="V163" s="403"/>
    </row>
    <row r="164" spans="1:22" ht="51.75" customHeight="1">
      <c r="A164" s="30">
        <v>45352</v>
      </c>
      <c r="B164" s="536"/>
      <c r="C164" s="567"/>
      <c r="D164" s="399" t="s">
        <v>486</v>
      </c>
      <c r="E164" s="266">
        <v>1</v>
      </c>
      <c r="F164" s="216">
        <v>45378</v>
      </c>
      <c r="G164" s="399" t="s">
        <v>293</v>
      </c>
      <c r="H164" s="399"/>
      <c r="I164" s="282"/>
      <c r="J164" s="399"/>
      <c r="K164" s="399"/>
      <c r="L164" s="282"/>
      <c r="M164" s="399"/>
      <c r="N164" s="264"/>
      <c r="O164" s="282"/>
      <c r="P164" s="264"/>
      <c r="Q164" s="282"/>
      <c r="R164" s="264"/>
      <c r="S164" s="264"/>
      <c r="T164" s="399"/>
      <c r="U164" s="399" t="s">
        <v>919</v>
      </c>
      <c r="V164" s="403" t="s">
        <v>707</v>
      </c>
    </row>
    <row r="165" spans="1:22" ht="44.25" customHeight="1">
      <c r="A165" s="30">
        <v>45413</v>
      </c>
      <c r="B165" s="567"/>
      <c r="C165" s="394" t="s">
        <v>276</v>
      </c>
      <c r="D165" s="399" t="s">
        <v>290</v>
      </c>
      <c r="E165" s="266"/>
      <c r="F165" s="216">
        <v>45433</v>
      </c>
      <c r="G165" s="399" t="s">
        <v>304</v>
      </c>
      <c r="H165" s="399"/>
      <c r="I165" s="282"/>
      <c r="J165" s="399"/>
      <c r="K165" s="399"/>
      <c r="L165" s="282"/>
      <c r="M165" s="399"/>
      <c r="N165" s="264"/>
      <c r="O165" s="282"/>
      <c r="P165" s="264"/>
      <c r="Q165" s="282"/>
      <c r="R165" s="264"/>
      <c r="S165" s="264"/>
      <c r="T165" s="471" t="s">
        <v>1109</v>
      </c>
      <c r="U165" s="471" t="s">
        <v>487</v>
      </c>
      <c r="V165" s="403"/>
    </row>
    <row r="166" spans="1:22" ht="31.5" customHeight="1">
      <c r="A166" s="30">
        <v>45323</v>
      </c>
      <c r="B166" s="535" t="s">
        <v>228</v>
      </c>
      <c r="C166" s="568" t="s">
        <v>320</v>
      </c>
      <c r="D166" s="399" t="s">
        <v>486</v>
      </c>
      <c r="E166" s="266">
        <v>1</v>
      </c>
      <c r="F166" s="216">
        <v>45327</v>
      </c>
      <c r="G166" s="399">
        <v>2023</v>
      </c>
      <c r="H166" s="399"/>
      <c r="I166" s="282"/>
      <c r="J166" s="399"/>
      <c r="K166" s="399"/>
      <c r="L166" s="282"/>
      <c r="M166" s="399"/>
      <c r="N166" s="264"/>
      <c r="O166" s="282"/>
      <c r="P166" s="264"/>
      <c r="Q166" s="282"/>
      <c r="R166" s="264"/>
      <c r="S166" s="264"/>
      <c r="T166" s="399"/>
      <c r="U166" s="399" t="s">
        <v>919</v>
      </c>
      <c r="V166" s="403" t="s">
        <v>936</v>
      </c>
    </row>
    <row r="167" spans="1:22" ht="37.5" customHeight="1">
      <c r="A167" s="30">
        <v>45352</v>
      </c>
      <c r="B167" s="536"/>
      <c r="C167" s="536"/>
      <c r="D167" s="399" t="s">
        <v>486</v>
      </c>
      <c r="E167" s="266">
        <v>1</v>
      </c>
      <c r="F167" s="220" t="s">
        <v>382</v>
      </c>
      <c r="G167" s="209">
        <v>2023</v>
      </c>
      <c r="H167" s="209"/>
      <c r="I167" s="232"/>
      <c r="J167" s="209"/>
      <c r="K167" s="209" t="s">
        <v>686</v>
      </c>
      <c r="L167" s="232">
        <v>1</v>
      </c>
      <c r="M167" s="209" t="s">
        <v>448</v>
      </c>
      <c r="N167" s="209"/>
      <c r="O167" s="232"/>
      <c r="P167" s="209"/>
      <c r="Q167" s="232"/>
      <c r="R167" s="209"/>
      <c r="S167" s="209"/>
      <c r="T167" s="209"/>
      <c r="U167" s="209" t="s">
        <v>433</v>
      </c>
      <c r="V167" s="403" t="s">
        <v>383</v>
      </c>
    </row>
    <row r="168" spans="1:22" ht="37.5" customHeight="1">
      <c r="A168" s="30">
        <v>45352</v>
      </c>
      <c r="B168" s="536"/>
      <c r="C168" s="612"/>
      <c r="D168" s="399" t="s">
        <v>486</v>
      </c>
      <c r="E168" s="266">
        <v>1</v>
      </c>
      <c r="F168" s="220" t="s">
        <v>462</v>
      </c>
      <c r="G168" s="209" t="s">
        <v>293</v>
      </c>
      <c r="H168" s="209"/>
      <c r="I168" s="232"/>
      <c r="J168" s="209"/>
      <c r="K168" s="209"/>
      <c r="L168" s="232"/>
      <c r="M168" s="209"/>
      <c r="N168" s="209"/>
      <c r="O168" s="232"/>
      <c r="P168" s="209"/>
      <c r="Q168" s="232"/>
      <c r="R168" s="209"/>
      <c r="S168" s="209"/>
      <c r="T168" s="209"/>
      <c r="U168" s="209" t="s">
        <v>919</v>
      </c>
      <c r="V168" s="416" t="s">
        <v>998</v>
      </c>
    </row>
    <row r="169" spans="1:22" ht="48.75" customHeight="1">
      <c r="A169" s="30">
        <v>45352</v>
      </c>
      <c r="B169" s="536"/>
      <c r="C169" s="612"/>
      <c r="D169" s="399" t="s">
        <v>486</v>
      </c>
      <c r="E169" s="266">
        <v>1</v>
      </c>
      <c r="F169" s="220" t="s">
        <v>463</v>
      </c>
      <c r="G169" s="209" t="s">
        <v>293</v>
      </c>
      <c r="H169" s="381"/>
      <c r="I169" s="232"/>
      <c r="J169" s="209"/>
      <c r="K169" s="209"/>
      <c r="L169" s="232"/>
      <c r="M169" s="209"/>
      <c r="N169" s="209"/>
      <c r="O169" s="232"/>
      <c r="P169" s="209"/>
      <c r="Q169" s="232"/>
      <c r="R169" s="209"/>
      <c r="S169" s="209"/>
      <c r="T169" s="209"/>
      <c r="U169" s="209" t="s">
        <v>919</v>
      </c>
      <c r="V169" s="416" t="s">
        <v>999</v>
      </c>
    </row>
    <row r="170" spans="1:22" ht="36.75" customHeight="1">
      <c r="A170" s="30">
        <v>45383</v>
      </c>
      <c r="B170" s="536"/>
      <c r="C170" s="612"/>
      <c r="D170" s="399" t="s">
        <v>486</v>
      </c>
      <c r="E170" s="266">
        <v>1</v>
      </c>
      <c r="F170" s="220" t="s">
        <v>630</v>
      </c>
      <c r="G170" s="209" t="s">
        <v>293</v>
      </c>
      <c r="H170" s="381"/>
      <c r="I170" s="232"/>
      <c r="J170" s="209"/>
      <c r="K170" s="209"/>
      <c r="L170" s="232"/>
      <c r="M170" s="209"/>
      <c r="N170" s="209"/>
      <c r="O170" s="232"/>
      <c r="P170" s="209"/>
      <c r="Q170" s="232"/>
      <c r="R170" s="209"/>
      <c r="S170" s="209"/>
      <c r="T170" s="209"/>
      <c r="U170" s="209" t="s">
        <v>919</v>
      </c>
      <c r="V170" s="416" t="s">
        <v>347</v>
      </c>
    </row>
    <row r="171" spans="1:22" ht="51.75" customHeight="1">
      <c r="A171" s="30">
        <v>45413</v>
      </c>
      <c r="B171" s="536"/>
      <c r="C171" s="612"/>
      <c r="D171" s="399" t="s">
        <v>486</v>
      </c>
      <c r="E171" s="266">
        <v>1</v>
      </c>
      <c r="F171" s="220" t="s">
        <v>900</v>
      </c>
      <c r="G171" s="209">
        <v>2024</v>
      </c>
      <c r="H171" s="381"/>
      <c r="I171" s="232"/>
      <c r="J171" s="209"/>
      <c r="K171" s="209"/>
      <c r="L171" s="232"/>
      <c r="M171" s="209"/>
      <c r="N171" s="209"/>
      <c r="O171" s="232"/>
      <c r="P171" s="209"/>
      <c r="Q171" s="232"/>
      <c r="R171" s="209"/>
      <c r="S171" s="209"/>
      <c r="T171" s="209"/>
      <c r="U171" s="209" t="s">
        <v>919</v>
      </c>
      <c r="V171" s="416" t="s">
        <v>541</v>
      </c>
    </row>
    <row r="172" spans="1:22" ht="42" customHeight="1">
      <c r="A172" s="30">
        <v>45474</v>
      </c>
      <c r="B172" s="537"/>
      <c r="C172" s="613"/>
      <c r="D172" s="457" t="s">
        <v>486</v>
      </c>
      <c r="E172" s="266">
        <v>1</v>
      </c>
      <c r="F172" s="220" t="s">
        <v>1052</v>
      </c>
      <c r="G172" s="456" t="s">
        <v>527</v>
      </c>
      <c r="H172" s="381"/>
      <c r="I172" s="232"/>
      <c r="J172" s="456"/>
      <c r="K172" s="456"/>
      <c r="L172" s="232"/>
      <c r="M172" s="456"/>
      <c r="N172" s="456"/>
      <c r="O172" s="232"/>
      <c r="P172" s="456"/>
      <c r="Q172" s="232"/>
      <c r="R172" s="456"/>
      <c r="S172" s="456"/>
      <c r="T172" s="456"/>
      <c r="U172" s="456" t="s">
        <v>919</v>
      </c>
      <c r="V172" s="416" t="s">
        <v>1053</v>
      </c>
    </row>
    <row r="173" spans="1:22" ht="38.25" customHeight="1">
      <c r="A173" s="30">
        <v>45323</v>
      </c>
      <c r="B173" s="535" t="s">
        <v>229</v>
      </c>
      <c r="C173" s="535" t="s">
        <v>373</v>
      </c>
      <c r="D173" s="209" t="s">
        <v>280</v>
      </c>
      <c r="E173" s="231"/>
      <c r="F173" s="220">
        <v>45327</v>
      </c>
      <c r="G173" s="209" t="s">
        <v>293</v>
      </c>
      <c r="H173" s="381"/>
      <c r="I173" s="232"/>
      <c r="J173" s="209"/>
      <c r="K173" s="209"/>
      <c r="L173" s="232"/>
      <c r="M173" s="209"/>
      <c r="N173" s="209"/>
      <c r="O173" s="232"/>
      <c r="P173" s="209"/>
      <c r="Q173" s="232"/>
      <c r="R173" s="209"/>
      <c r="S173" s="209"/>
      <c r="T173" s="209"/>
      <c r="U173" s="209"/>
      <c r="V173" s="416" t="s">
        <v>1000</v>
      </c>
    </row>
    <row r="174" spans="1:22" ht="33" customHeight="1">
      <c r="A174" s="30">
        <v>45352</v>
      </c>
      <c r="B174" s="536"/>
      <c r="C174" s="569"/>
      <c r="D174" s="399" t="s">
        <v>486</v>
      </c>
      <c r="E174" s="266">
        <v>1</v>
      </c>
      <c r="F174" s="216" t="s">
        <v>374</v>
      </c>
      <c r="G174" s="399" t="s">
        <v>293</v>
      </c>
      <c r="H174" s="264"/>
      <c r="I174" s="282"/>
      <c r="J174" s="264"/>
      <c r="K174" s="264"/>
      <c r="L174" s="282"/>
      <c r="M174" s="264"/>
      <c r="N174" s="264"/>
      <c r="O174" s="282"/>
      <c r="P174" s="264"/>
      <c r="Q174" s="282"/>
      <c r="R174" s="264"/>
      <c r="S174" s="264"/>
      <c r="T174" s="399"/>
      <c r="U174" s="399" t="s">
        <v>919</v>
      </c>
      <c r="V174" s="403" t="s">
        <v>937</v>
      </c>
    </row>
    <row r="175" spans="1:22" ht="49.5" customHeight="1">
      <c r="A175" s="30">
        <v>45352</v>
      </c>
      <c r="B175" s="536"/>
      <c r="C175" s="589"/>
      <c r="D175" s="399" t="s">
        <v>486</v>
      </c>
      <c r="E175" s="266">
        <v>1</v>
      </c>
      <c r="F175" s="216"/>
      <c r="G175" s="399" t="s">
        <v>393</v>
      </c>
      <c r="H175" s="264"/>
      <c r="I175" s="282"/>
      <c r="J175" s="264"/>
      <c r="K175" s="264"/>
      <c r="L175" s="282"/>
      <c r="M175" s="264"/>
      <c r="N175" s="264"/>
      <c r="O175" s="282"/>
      <c r="P175" s="264"/>
      <c r="Q175" s="282"/>
      <c r="R175" s="264"/>
      <c r="S175" s="264"/>
      <c r="T175" s="399"/>
      <c r="U175" s="399" t="s">
        <v>919</v>
      </c>
      <c r="V175" s="403" t="s">
        <v>707</v>
      </c>
    </row>
    <row r="176" spans="1:22" ht="50.25" customHeight="1">
      <c r="A176" s="30">
        <v>45383</v>
      </c>
      <c r="B176" s="536"/>
      <c r="C176" s="395" t="s">
        <v>533</v>
      </c>
      <c r="D176" s="399" t="s">
        <v>280</v>
      </c>
      <c r="E176" s="266"/>
      <c r="F176" s="216">
        <v>45383</v>
      </c>
      <c r="G176" s="399">
        <v>2024</v>
      </c>
      <c r="H176" s="264"/>
      <c r="I176" s="282"/>
      <c r="J176" s="264"/>
      <c r="K176" s="264"/>
      <c r="L176" s="282"/>
      <c r="M176" s="264"/>
      <c r="N176" s="264"/>
      <c r="O176" s="282"/>
      <c r="P176" s="264"/>
      <c r="Q176" s="282"/>
      <c r="R176" s="264"/>
      <c r="S176" s="264"/>
      <c r="T176" s="399"/>
      <c r="U176" s="399"/>
      <c r="V176" s="403" t="s">
        <v>534</v>
      </c>
    </row>
    <row r="177" spans="1:23" ht="35.25" customHeight="1">
      <c r="A177" s="30">
        <v>45413</v>
      </c>
      <c r="B177" s="536"/>
      <c r="C177" s="568" t="s">
        <v>373</v>
      </c>
      <c r="D177" s="399" t="s">
        <v>280</v>
      </c>
      <c r="E177" s="266"/>
      <c r="F177" s="216">
        <v>45442</v>
      </c>
      <c r="G177" s="399">
        <v>2024</v>
      </c>
      <c r="H177" s="264"/>
      <c r="I177" s="282"/>
      <c r="J177" s="264"/>
      <c r="K177" s="264"/>
      <c r="L177" s="282"/>
      <c r="M177" s="264"/>
      <c r="N177" s="264"/>
      <c r="O177" s="282"/>
      <c r="P177" s="264"/>
      <c r="Q177" s="282"/>
      <c r="R177" s="264"/>
      <c r="S177" s="264"/>
      <c r="T177" s="399"/>
      <c r="U177" s="399"/>
      <c r="V177" s="403" t="s">
        <v>591</v>
      </c>
    </row>
    <row r="178" spans="1:23" ht="32.25" customHeight="1">
      <c r="A178" s="30">
        <v>45444</v>
      </c>
      <c r="B178" s="536"/>
      <c r="C178" s="569"/>
      <c r="D178" s="399" t="s">
        <v>280</v>
      </c>
      <c r="E178" s="266"/>
      <c r="F178" s="216">
        <v>45450</v>
      </c>
      <c r="G178" s="399">
        <v>2024</v>
      </c>
      <c r="H178" s="264"/>
      <c r="I178" s="282"/>
      <c r="J178" s="264"/>
      <c r="K178" s="264"/>
      <c r="L178" s="282"/>
      <c r="M178" s="264"/>
      <c r="N178" s="264"/>
      <c r="O178" s="282"/>
      <c r="P178" s="264"/>
      <c r="Q178" s="282"/>
      <c r="R178" s="264"/>
      <c r="S178" s="264"/>
      <c r="T178" s="399"/>
      <c r="U178" s="399"/>
      <c r="V178" s="403" t="s">
        <v>592</v>
      </c>
    </row>
    <row r="179" spans="1:23" ht="48.75" customHeight="1">
      <c r="A179" s="30">
        <v>45444</v>
      </c>
      <c r="B179" s="536"/>
      <c r="C179" s="569"/>
      <c r="D179" s="399" t="s">
        <v>486</v>
      </c>
      <c r="E179" s="266">
        <v>1</v>
      </c>
      <c r="F179" s="216">
        <v>45464</v>
      </c>
      <c r="G179" s="399">
        <v>2024</v>
      </c>
      <c r="H179" s="264"/>
      <c r="I179" s="282"/>
      <c r="J179" s="264"/>
      <c r="K179" s="264"/>
      <c r="L179" s="282"/>
      <c r="M179" s="264"/>
      <c r="N179" s="264"/>
      <c r="O179" s="282"/>
      <c r="P179" s="264"/>
      <c r="Q179" s="282"/>
      <c r="R179" s="264"/>
      <c r="S179" s="264"/>
      <c r="T179" s="399"/>
      <c r="U179" s="399" t="s">
        <v>919</v>
      </c>
      <c r="V179" s="403" t="s">
        <v>593</v>
      </c>
    </row>
    <row r="180" spans="1:23" ht="32.25" customHeight="1">
      <c r="A180" s="30">
        <v>45505</v>
      </c>
      <c r="B180" s="562"/>
      <c r="C180" s="562"/>
      <c r="D180" s="467" t="s">
        <v>280</v>
      </c>
      <c r="E180" s="266"/>
      <c r="F180" s="216">
        <v>45509</v>
      </c>
      <c r="G180" s="467">
        <v>2024</v>
      </c>
      <c r="H180" s="264"/>
      <c r="I180" s="282"/>
      <c r="J180" s="264"/>
      <c r="K180" s="264"/>
      <c r="L180" s="282"/>
      <c r="M180" s="264"/>
      <c r="N180" s="264"/>
      <c r="O180" s="282"/>
      <c r="P180" s="264"/>
      <c r="Q180" s="282"/>
      <c r="R180" s="264"/>
      <c r="S180" s="264"/>
      <c r="T180" s="467"/>
      <c r="U180" s="467"/>
      <c r="V180" s="403" t="s">
        <v>1044</v>
      </c>
    </row>
    <row r="181" spans="1:23" ht="48.75" customHeight="1">
      <c r="A181" s="30">
        <v>45505</v>
      </c>
      <c r="B181" s="537"/>
      <c r="C181" s="537"/>
      <c r="D181" s="467" t="s">
        <v>280</v>
      </c>
      <c r="E181" s="266"/>
      <c r="F181" s="216">
        <v>45517</v>
      </c>
      <c r="G181" s="467" t="s">
        <v>293</v>
      </c>
      <c r="H181" s="264"/>
      <c r="I181" s="282"/>
      <c r="J181" s="264"/>
      <c r="K181" s="264"/>
      <c r="L181" s="282"/>
      <c r="M181" s="264"/>
      <c r="N181" s="264"/>
      <c r="O181" s="282"/>
      <c r="P181" s="264"/>
      <c r="Q181" s="282"/>
      <c r="R181" s="264"/>
      <c r="S181" s="264"/>
      <c r="T181" s="467"/>
      <c r="U181" s="467"/>
      <c r="V181" s="403" t="s">
        <v>1020</v>
      </c>
    </row>
    <row r="182" spans="1:23" ht="49.5" customHeight="1">
      <c r="A182" s="30">
        <v>45352</v>
      </c>
      <c r="B182" s="535" t="s">
        <v>230</v>
      </c>
      <c r="C182" s="434" t="s">
        <v>398</v>
      </c>
      <c r="D182" s="399" t="s">
        <v>486</v>
      </c>
      <c r="E182" s="266">
        <v>1</v>
      </c>
      <c r="F182" s="216">
        <v>45376</v>
      </c>
      <c r="G182" s="216" t="s">
        <v>395</v>
      </c>
      <c r="H182" s="399"/>
      <c r="I182" s="282"/>
      <c r="J182" s="399"/>
      <c r="K182" s="399"/>
      <c r="L182" s="282"/>
      <c r="M182" s="216"/>
      <c r="N182" s="264"/>
      <c r="O182" s="282"/>
      <c r="P182" s="264"/>
      <c r="Q182" s="282"/>
      <c r="R182" s="264"/>
      <c r="S182" s="269"/>
      <c r="T182" s="399"/>
      <c r="U182" s="399" t="s">
        <v>919</v>
      </c>
      <c r="V182" s="403" t="s">
        <v>707</v>
      </c>
    </row>
    <row r="183" spans="1:23" ht="31.5" customHeight="1">
      <c r="A183" s="30">
        <v>45413</v>
      </c>
      <c r="B183" s="536"/>
      <c r="C183" s="395" t="s">
        <v>334</v>
      </c>
      <c r="D183" s="399" t="s">
        <v>280</v>
      </c>
      <c r="E183" s="266"/>
      <c r="F183" s="216">
        <v>45415</v>
      </c>
      <c r="G183" s="216">
        <v>2024</v>
      </c>
      <c r="H183" s="399"/>
      <c r="I183" s="282"/>
      <c r="J183" s="399"/>
      <c r="K183" s="399"/>
      <c r="L183" s="282"/>
      <c r="M183" s="216"/>
      <c r="N183" s="264"/>
      <c r="O183" s="282"/>
      <c r="P183" s="264"/>
      <c r="Q183" s="282"/>
      <c r="R183" s="264"/>
      <c r="S183" s="269"/>
      <c r="T183" s="399"/>
      <c r="U183" s="399"/>
      <c r="V183" s="403" t="s">
        <v>942</v>
      </c>
    </row>
    <row r="184" spans="1:23" ht="45.75" customHeight="1">
      <c r="A184" s="30">
        <v>45505</v>
      </c>
      <c r="B184" s="537"/>
      <c r="C184" s="434" t="s">
        <v>398</v>
      </c>
      <c r="D184" s="436" t="s">
        <v>280</v>
      </c>
      <c r="E184" s="266"/>
      <c r="F184" s="216">
        <v>45513</v>
      </c>
      <c r="G184" s="213">
        <v>2024</v>
      </c>
      <c r="H184" s="436"/>
      <c r="I184" s="282"/>
      <c r="J184" s="436"/>
      <c r="K184" s="436"/>
      <c r="L184" s="282"/>
      <c r="M184" s="216"/>
      <c r="N184" s="264"/>
      <c r="O184" s="282"/>
      <c r="P184" s="264"/>
      <c r="Q184" s="282"/>
      <c r="R184" s="264"/>
      <c r="S184" s="269"/>
      <c r="T184" s="436"/>
      <c r="U184" s="436"/>
      <c r="V184" s="403" t="s">
        <v>1044</v>
      </c>
    </row>
    <row r="185" spans="1:23" ht="36" customHeight="1">
      <c r="A185" s="30">
        <v>45352</v>
      </c>
      <c r="B185" s="535" t="s">
        <v>231</v>
      </c>
      <c r="C185" s="436" t="s">
        <v>384</v>
      </c>
      <c r="D185" s="399" t="s">
        <v>486</v>
      </c>
      <c r="E185" s="266">
        <v>1</v>
      </c>
      <c r="F185" s="216">
        <v>45371</v>
      </c>
      <c r="G185" s="399" t="s">
        <v>385</v>
      </c>
      <c r="H185" s="399"/>
      <c r="I185" s="282"/>
      <c r="J185" s="399"/>
      <c r="K185" s="399"/>
      <c r="L185" s="282"/>
      <c r="M185" s="399"/>
      <c r="N185" s="399"/>
      <c r="O185" s="282"/>
      <c r="P185" s="399"/>
      <c r="Q185" s="282"/>
      <c r="R185" s="399"/>
      <c r="S185" s="399"/>
      <c r="T185" s="399"/>
      <c r="U185" s="399" t="s">
        <v>919</v>
      </c>
      <c r="V185" s="403" t="s">
        <v>314</v>
      </c>
      <c r="W185" s="100"/>
    </row>
    <row r="186" spans="1:23" ht="48" customHeight="1">
      <c r="A186" s="30">
        <v>45413</v>
      </c>
      <c r="B186" s="536"/>
      <c r="C186" s="535" t="s">
        <v>334</v>
      </c>
      <c r="D186" s="399" t="s">
        <v>280</v>
      </c>
      <c r="E186" s="266"/>
      <c r="F186" s="216">
        <v>45434</v>
      </c>
      <c r="G186" s="399">
        <v>2024</v>
      </c>
      <c r="H186" s="399"/>
      <c r="I186" s="282"/>
      <c r="J186" s="399"/>
      <c r="K186" s="399"/>
      <c r="L186" s="282"/>
      <c r="M186" s="399"/>
      <c r="N186" s="399"/>
      <c r="O186" s="282"/>
      <c r="P186" s="399"/>
      <c r="Q186" s="282"/>
      <c r="R186" s="399"/>
      <c r="S186" s="399"/>
      <c r="T186" s="399"/>
      <c r="U186" s="399"/>
      <c r="V186" s="403" t="s">
        <v>554</v>
      </c>
      <c r="W186" s="100"/>
    </row>
    <row r="187" spans="1:23" ht="48" customHeight="1">
      <c r="A187" s="30">
        <v>45413</v>
      </c>
      <c r="B187" s="536"/>
      <c r="C187" s="579"/>
      <c r="D187" s="399" t="s">
        <v>280</v>
      </c>
      <c r="E187" s="266"/>
      <c r="F187" s="216">
        <v>45433</v>
      </c>
      <c r="G187" s="399">
        <v>2024</v>
      </c>
      <c r="H187" s="399"/>
      <c r="I187" s="282"/>
      <c r="J187" s="399"/>
      <c r="K187" s="399"/>
      <c r="L187" s="282"/>
      <c r="M187" s="399"/>
      <c r="N187" s="399"/>
      <c r="O187" s="282"/>
      <c r="P187" s="399"/>
      <c r="Q187" s="282"/>
      <c r="R187" s="399"/>
      <c r="S187" s="399"/>
      <c r="T187" s="399"/>
      <c r="U187" s="399"/>
      <c r="V187" s="403" t="s">
        <v>554</v>
      </c>
      <c r="W187" s="100"/>
    </row>
    <row r="188" spans="1:23" ht="36" customHeight="1">
      <c r="A188" s="30">
        <v>45505</v>
      </c>
      <c r="B188" s="537"/>
      <c r="C188" s="432" t="s">
        <v>384</v>
      </c>
      <c r="D188" s="436" t="s">
        <v>280</v>
      </c>
      <c r="E188" s="266"/>
      <c r="F188" s="216">
        <v>45519</v>
      </c>
      <c r="G188" s="436">
        <v>2024</v>
      </c>
      <c r="H188" s="436"/>
      <c r="I188" s="282"/>
      <c r="J188" s="436"/>
      <c r="K188" s="436"/>
      <c r="L188" s="282"/>
      <c r="M188" s="436"/>
      <c r="N188" s="436"/>
      <c r="O188" s="282"/>
      <c r="P188" s="436"/>
      <c r="Q188" s="282"/>
      <c r="R188" s="436"/>
      <c r="S188" s="436"/>
      <c r="T188" s="436"/>
      <c r="U188" s="436"/>
      <c r="V188" s="403" t="s">
        <v>528</v>
      </c>
      <c r="W188" s="100"/>
    </row>
    <row r="189" spans="1:23" ht="54.75" customHeight="1">
      <c r="A189" s="30">
        <v>45292</v>
      </c>
      <c r="B189" s="535" t="s">
        <v>232</v>
      </c>
      <c r="C189" s="535" t="s">
        <v>336</v>
      </c>
      <c r="D189" s="399" t="s">
        <v>897</v>
      </c>
      <c r="E189" s="266"/>
      <c r="F189" s="216">
        <v>45323</v>
      </c>
      <c r="G189" s="399"/>
      <c r="H189" s="399"/>
      <c r="I189" s="282"/>
      <c r="J189" s="399"/>
      <c r="K189" s="399"/>
      <c r="L189" s="282"/>
      <c r="M189" s="399"/>
      <c r="N189" s="399"/>
      <c r="O189" s="282"/>
      <c r="P189" s="399"/>
      <c r="Q189" s="282"/>
      <c r="R189" s="399"/>
      <c r="S189" s="399"/>
      <c r="T189" s="399"/>
      <c r="U189" s="526" t="s">
        <v>458</v>
      </c>
      <c r="V189" s="403" t="s">
        <v>1001</v>
      </c>
      <c r="W189" s="100"/>
    </row>
    <row r="190" spans="1:23" ht="48.75" customHeight="1">
      <c r="A190" s="30">
        <v>45323</v>
      </c>
      <c r="B190" s="536"/>
      <c r="C190" s="614"/>
      <c r="D190" s="399" t="s">
        <v>272</v>
      </c>
      <c r="E190" s="266"/>
      <c r="F190" s="216">
        <v>45371</v>
      </c>
      <c r="G190" s="399"/>
      <c r="H190" s="399"/>
      <c r="I190" s="282"/>
      <c r="J190" s="399"/>
      <c r="K190" s="399"/>
      <c r="L190" s="282"/>
      <c r="M190" s="399"/>
      <c r="N190" s="399"/>
      <c r="O190" s="282"/>
      <c r="P190" s="399"/>
      <c r="Q190" s="282"/>
      <c r="R190" s="399"/>
      <c r="S190" s="399"/>
      <c r="T190" s="399"/>
      <c r="U190" s="526" t="s">
        <v>458</v>
      </c>
      <c r="V190" s="403" t="s">
        <v>938</v>
      </c>
      <c r="W190" s="100"/>
    </row>
    <row r="191" spans="1:23" ht="45.75" customHeight="1">
      <c r="A191" s="30">
        <v>45352</v>
      </c>
      <c r="B191" s="536"/>
      <c r="C191" s="614"/>
      <c r="D191" s="399" t="s">
        <v>272</v>
      </c>
      <c r="E191" s="266"/>
      <c r="F191" s="216">
        <v>45383</v>
      </c>
      <c r="G191" s="399"/>
      <c r="H191" s="399"/>
      <c r="I191" s="282"/>
      <c r="J191" s="399"/>
      <c r="K191" s="399"/>
      <c r="L191" s="282"/>
      <c r="M191" s="399"/>
      <c r="N191" s="399"/>
      <c r="O191" s="282"/>
      <c r="P191" s="399"/>
      <c r="Q191" s="282"/>
      <c r="R191" s="399"/>
      <c r="S191" s="399"/>
      <c r="T191" s="399"/>
      <c r="U191" s="526" t="s">
        <v>458</v>
      </c>
      <c r="V191" s="403" t="s">
        <v>939</v>
      </c>
      <c r="W191" s="100"/>
    </row>
    <row r="192" spans="1:23" ht="65.25" customHeight="1">
      <c r="A192" s="30">
        <v>45352</v>
      </c>
      <c r="B192" s="536"/>
      <c r="C192" s="615"/>
      <c r="D192" s="399" t="s">
        <v>272</v>
      </c>
      <c r="E192" s="266"/>
      <c r="F192" s="216"/>
      <c r="G192" s="399"/>
      <c r="H192" s="399"/>
      <c r="I192" s="282"/>
      <c r="J192" s="399"/>
      <c r="K192" s="399"/>
      <c r="L192" s="282"/>
      <c r="M192" s="399"/>
      <c r="N192" s="399"/>
      <c r="O192" s="282"/>
      <c r="P192" s="399"/>
      <c r="Q192" s="282"/>
      <c r="R192" s="399"/>
      <c r="S192" s="399"/>
      <c r="T192" s="399" t="s">
        <v>976</v>
      </c>
      <c r="U192" s="399" t="s">
        <v>977</v>
      </c>
      <c r="V192" s="403" t="s">
        <v>1002</v>
      </c>
      <c r="W192" s="100"/>
    </row>
    <row r="193" spans="1:23" ht="61.5" customHeight="1">
      <c r="A193" s="30">
        <v>45383</v>
      </c>
      <c r="B193" s="536"/>
      <c r="C193" s="209" t="s">
        <v>334</v>
      </c>
      <c r="D193" s="399" t="s">
        <v>280</v>
      </c>
      <c r="E193" s="266"/>
      <c r="F193" s="216"/>
      <c r="G193" s="399"/>
      <c r="H193" s="399"/>
      <c r="I193" s="282"/>
      <c r="J193" s="399"/>
      <c r="K193" s="399"/>
      <c r="L193" s="282"/>
      <c r="M193" s="399"/>
      <c r="N193" s="399"/>
      <c r="O193" s="282"/>
      <c r="P193" s="399"/>
      <c r="Q193" s="282"/>
      <c r="R193" s="399"/>
      <c r="S193" s="399"/>
      <c r="T193" s="399"/>
      <c r="U193" s="399"/>
      <c r="V193" s="403" t="s">
        <v>715</v>
      </c>
      <c r="W193" s="100"/>
    </row>
    <row r="194" spans="1:23" ht="45.75" customHeight="1">
      <c r="A194" s="30">
        <v>45383</v>
      </c>
      <c r="B194" s="536"/>
      <c r="C194" s="561" t="s">
        <v>336</v>
      </c>
      <c r="D194" s="399" t="s">
        <v>290</v>
      </c>
      <c r="E194" s="266"/>
      <c r="F194" s="216">
        <v>45425</v>
      </c>
      <c r="G194" s="399"/>
      <c r="H194" s="399"/>
      <c r="I194" s="282"/>
      <c r="J194" s="399"/>
      <c r="K194" s="399"/>
      <c r="L194" s="282"/>
      <c r="M194" s="399"/>
      <c r="N194" s="399"/>
      <c r="O194" s="282"/>
      <c r="P194" s="399"/>
      <c r="Q194" s="282"/>
      <c r="R194" s="399"/>
      <c r="S194" s="399"/>
      <c r="T194" s="399" t="s">
        <v>618</v>
      </c>
      <c r="U194" s="399" t="s">
        <v>940</v>
      </c>
      <c r="V194" s="403"/>
      <c r="W194" s="100"/>
    </row>
    <row r="195" spans="1:23" ht="50.25" customHeight="1">
      <c r="A195" s="30">
        <v>45444</v>
      </c>
      <c r="B195" s="536"/>
      <c r="C195" s="579"/>
      <c r="D195" s="457" t="s">
        <v>272</v>
      </c>
      <c r="E195" s="266"/>
      <c r="F195" s="216">
        <v>45493</v>
      </c>
      <c r="G195" s="399"/>
      <c r="H195" s="399"/>
      <c r="I195" s="282"/>
      <c r="J195" s="399"/>
      <c r="K195" s="399"/>
      <c r="L195" s="282"/>
      <c r="M195" s="399"/>
      <c r="N195" s="399"/>
      <c r="O195" s="282"/>
      <c r="P195" s="399"/>
      <c r="Q195" s="282"/>
      <c r="R195" s="399"/>
      <c r="S195" s="399"/>
      <c r="T195" s="399"/>
      <c r="U195" s="399" t="s">
        <v>978</v>
      </c>
      <c r="V195" s="403" t="s">
        <v>941</v>
      </c>
      <c r="W195" s="100"/>
    </row>
    <row r="196" spans="1:23" ht="39" customHeight="1">
      <c r="A196" s="30">
        <v>45505</v>
      </c>
      <c r="B196" s="562"/>
      <c r="C196" s="435" t="s">
        <v>1026</v>
      </c>
      <c r="D196" s="436" t="s">
        <v>280</v>
      </c>
      <c r="E196" s="266"/>
      <c r="F196" s="216" t="s">
        <v>1027</v>
      </c>
      <c r="G196" s="436"/>
      <c r="H196" s="436"/>
      <c r="I196" s="282"/>
      <c r="J196" s="436"/>
      <c r="K196" s="436"/>
      <c r="L196" s="282"/>
      <c r="M196" s="436"/>
      <c r="N196" s="436"/>
      <c r="O196" s="282"/>
      <c r="P196" s="436"/>
      <c r="Q196" s="282"/>
      <c r="R196" s="436"/>
      <c r="S196" s="436"/>
      <c r="T196" s="436"/>
      <c r="U196" s="436"/>
      <c r="V196" s="403" t="s">
        <v>468</v>
      </c>
      <c r="W196" s="100"/>
    </row>
    <row r="197" spans="1:23" ht="39" customHeight="1">
      <c r="A197" s="30">
        <v>45474</v>
      </c>
      <c r="B197" s="562"/>
      <c r="C197" s="535" t="s">
        <v>336</v>
      </c>
      <c r="D197" s="535" t="s">
        <v>272</v>
      </c>
      <c r="E197" s="274"/>
      <c r="F197" s="216">
        <v>45489</v>
      </c>
      <c r="G197" s="457" t="s">
        <v>284</v>
      </c>
      <c r="H197" s="457"/>
      <c r="I197" s="282"/>
      <c r="J197" s="457"/>
      <c r="K197" s="457"/>
      <c r="L197" s="282"/>
      <c r="M197" s="457"/>
      <c r="N197" s="457"/>
      <c r="O197" s="282"/>
      <c r="P197" s="457"/>
      <c r="Q197" s="282"/>
      <c r="R197" s="457"/>
      <c r="S197" s="457"/>
      <c r="T197" s="216">
        <v>45531</v>
      </c>
      <c r="U197" s="526" t="s">
        <v>458</v>
      </c>
      <c r="V197" s="403" t="s">
        <v>1042</v>
      </c>
      <c r="W197" s="100"/>
    </row>
    <row r="198" spans="1:23" ht="39" customHeight="1">
      <c r="A198" s="30">
        <v>45474</v>
      </c>
      <c r="B198" s="562"/>
      <c r="C198" s="561"/>
      <c r="D198" s="561"/>
      <c r="E198" s="530"/>
      <c r="F198" s="216">
        <v>45503</v>
      </c>
      <c r="G198" s="457">
        <v>2024</v>
      </c>
      <c r="H198" s="457"/>
      <c r="I198" s="282"/>
      <c r="J198" s="457"/>
      <c r="K198" s="457"/>
      <c r="L198" s="282"/>
      <c r="M198" s="457"/>
      <c r="N198" s="457"/>
      <c r="O198" s="282"/>
      <c r="P198" s="457"/>
      <c r="Q198" s="282"/>
      <c r="R198" s="457"/>
      <c r="S198" s="457"/>
      <c r="T198" s="457"/>
      <c r="U198" s="457"/>
      <c r="V198" s="403" t="s">
        <v>1049</v>
      </c>
      <c r="W198" s="100"/>
    </row>
    <row r="199" spans="1:23" ht="31.5" customHeight="1">
      <c r="A199" s="30">
        <v>45505</v>
      </c>
      <c r="B199" s="537"/>
      <c r="C199" s="579"/>
      <c r="D199" s="579"/>
      <c r="E199" s="255"/>
      <c r="F199" s="216">
        <v>45511</v>
      </c>
      <c r="G199" s="457">
        <v>2024</v>
      </c>
      <c r="H199" s="457"/>
      <c r="I199" s="282"/>
      <c r="J199" s="457"/>
      <c r="K199" s="457"/>
      <c r="L199" s="282"/>
      <c r="M199" s="457"/>
      <c r="N199" s="457"/>
      <c r="O199" s="282"/>
      <c r="P199" s="457"/>
      <c r="Q199" s="282"/>
      <c r="R199" s="457"/>
      <c r="S199" s="457"/>
      <c r="T199" s="457"/>
      <c r="U199" s="457"/>
      <c r="V199" s="403" t="s">
        <v>1048</v>
      </c>
      <c r="W199" s="100"/>
    </row>
    <row r="200" spans="1:23" ht="48" customHeight="1">
      <c r="A200" s="125">
        <v>45323</v>
      </c>
      <c r="B200" s="535" t="s">
        <v>233</v>
      </c>
      <c r="C200" s="209" t="s">
        <v>466</v>
      </c>
      <c r="D200" s="209" t="s">
        <v>280</v>
      </c>
      <c r="E200" s="231"/>
      <c r="F200" s="220">
        <v>45337</v>
      </c>
      <c r="G200" s="209" t="s">
        <v>293</v>
      </c>
      <c r="H200" s="399"/>
      <c r="I200" s="282"/>
      <c r="J200" s="399"/>
      <c r="K200" s="399"/>
      <c r="L200" s="282"/>
      <c r="M200" s="399"/>
      <c r="N200" s="399"/>
      <c r="O200" s="282"/>
      <c r="P200" s="399"/>
      <c r="Q200" s="282"/>
      <c r="R200" s="399"/>
      <c r="S200" s="399"/>
      <c r="T200" s="399"/>
      <c r="U200" s="399"/>
      <c r="V200" s="403" t="s">
        <v>467</v>
      </c>
    </row>
    <row r="201" spans="1:23" ht="33.75" customHeight="1">
      <c r="A201" s="125">
        <v>45324</v>
      </c>
      <c r="B201" s="561"/>
      <c r="C201" s="209" t="s">
        <v>334</v>
      </c>
      <c r="D201" s="209" t="s">
        <v>280</v>
      </c>
      <c r="E201" s="231"/>
      <c r="F201" s="220">
        <v>45351</v>
      </c>
      <c r="G201" s="209" t="s">
        <v>284</v>
      </c>
      <c r="H201" s="399"/>
      <c r="I201" s="282"/>
      <c r="J201" s="399"/>
      <c r="K201" s="399"/>
      <c r="L201" s="282"/>
      <c r="M201" s="399"/>
      <c r="N201" s="399"/>
      <c r="O201" s="282"/>
      <c r="P201" s="399"/>
      <c r="Q201" s="282"/>
      <c r="R201" s="399"/>
      <c r="S201" s="399"/>
      <c r="T201" s="399"/>
      <c r="U201" s="399"/>
      <c r="V201" s="403" t="s">
        <v>468</v>
      </c>
    </row>
    <row r="202" spans="1:23" ht="46.5" customHeight="1">
      <c r="A202" s="125">
        <v>45352</v>
      </c>
      <c r="B202" s="561"/>
      <c r="C202" s="568" t="s">
        <v>466</v>
      </c>
      <c r="D202" s="209" t="s">
        <v>280</v>
      </c>
      <c r="E202" s="231"/>
      <c r="F202" s="220">
        <v>45373</v>
      </c>
      <c r="G202" s="209" t="s">
        <v>293</v>
      </c>
      <c r="H202" s="399"/>
      <c r="I202" s="282"/>
      <c r="J202" s="399"/>
      <c r="K202" s="399"/>
      <c r="L202" s="282"/>
      <c r="M202" s="399"/>
      <c r="N202" s="399"/>
      <c r="O202" s="282"/>
      <c r="P202" s="399"/>
      <c r="Q202" s="282"/>
      <c r="R202" s="399"/>
      <c r="S202" s="399"/>
      <c r="T202" s="399"/>
      <c r="U202" s="399"/>
      <c r="V202" s="403" t="s">
        <v>943</v>
      </c>
    </row>
    <row r="203" spans="1:23" ht="30.75" customHeight="1">
      <c r="A203" s="125">
        <v>45352</v>
      </c>
      <c r="B203" s="561"/>
      <c r="C203" s="536"/>
      <c r="D203" s="209" t="s">
        <v>280</v>
      </c>
      <c r="E203" s="231"/>
      <c r="F203" s="220">
        <v>45341</v>
      </c>
      <c r="G203" s="209">
        <v>2024</v>
      </c>
      <c r="H203" s="399"/>
      <c r="I203" s="282"/>
      <c r="J203" s="399"/>
      <c r="K203" s="399"/>
      <c r="L203" s="282"/>
      <c r="M203" s="399"/>
      <c r="N203" s="399"/>
      <c r="O203" s="282"/>
      <c r="P203" s="399"/>
      <c r="Q203" s="282"/>
      <c r="R203" s="399"/>
      <c r="S203" s="399"/>
      <c r="T203" s="399"/>
      <c r="U203" s="399"/>
      <c r="V203" s="403" t="s">
        <v>716</v>
      </c>
    </row>
    <row r="204" spans="1:23" ht="50.25" customHeight="1">
      <c r="A204" s="125">
        <v>45352</v>
      </c>
      <c r="B204" s="536"/>
      <c r="C204" s="567"/>
      <c r="D204" s="209" t="s">
        <v>272</v>
      </c>
      <c r="E204" s="231"/>
      <c r="F204" s="220">
        <v>45329</v>
      </c>
      <c r="G204" s="209" t="s">
        <v>284</v>
      </c>
      <c r="H204" s="209"/>
      <c r="I204" s="232"/>
      <c r="J204" s="209"/>
      <c r="K204" s="209"/>
      <c r="L204" s="232"/>
      <c r="M204" s="209"/>
      <c r="N204" s="209"/>
      <c r="O204" s="232"/>
      <c r="P204" s="209"/>
      <c r="Q204" s="232"/>
      <c r="R204" s="209"/>
      <c r="S204" s="209"/>
      <c r="T204" s="209"/>
      <c r="U204" s="209" t="s">
        <v>919</v>
      </c>
      <c r="V204" s="416" t="s">
        <v>469</v>
      </c>
    </row>
    <row r="205" spans="1:23" ht="63" customHeight="1">
      <c r="A205" s="125">
        <v>45352</v>
      </c>
      <c r="B205" s="536"/>
      <c r="C205" s="209" t="s">
        <v>336</v>
      </c>
      <c r="D205" s="209" t="s">
        <v>290</v>
      </c>
      <c r="E205" s="231"/>
      <c r="F205" s="220">
        <v>45387</v>
      </c>
      <c r="G205" s="209" t="s">
        <v>284</v>
      </c>
      <c r="H205" s="209"/>
      <c r="I205" s="232"/>
      <c r="J205" s="209"/>
      <c r="K205" s="209"/>
      <c r="L205" s="232"/>
      <c r="M205" s="209"/>
      <c r="N205" s="209"/>
      <c r="O205" s="232"/>
      <c r="P205" s="209"/>
      <c r="Q205" s="232"/>
      <c r="R205" s="209"/>
      <c r="S205" s="209"/>
      <c r="T205" s="209"/>
      <c r="U205" s="523" t="s">
        <v>458</v>
      </c>
      <c r="V205" s="416" t="s">
        <v>1003</v>
      </c>
    </row>
    <row r="206" spans="1:23" ht="36.75" customHeight="1">
      <c r="A206" s="125">
        <v>45444</v>
      </c>
      <c r="B206" s="536"/>
      <c r="C206" s="393" t="s">
        <v>737</v>
      </c>
      <c r="D206" s="209" t="s">
        <v>280</v>
      </c>
      <c r="E206" s="231"/>
      <c r="F206" s="220">
        <v>45464</v>
      </c>
      <c r="G206" s="209">
        <v>2024</v>
      </c>
      <c r="H206" s="209"/>
      <c r="I206" s="232"/>
      <c r="J206" s="209"/>
      <c r="K206" s="209"/>
      <c r="L206" s="232"/>
      <c r="M206" s="209"/>
      <c r="N206" s="209"/>
      <c r="O206" s="232"/>
      <c r="P206" s="209"/>
      <c r="Q206" s="232"/>
      <c r="R206" s="209"/>
      <c r="S206" s="209"/>
      <c r="T206" s="209"/>
      <c r="U206" s="209"/>
      <c r="V206" s="416" t="s">
        <v>622</v>
      </c>
    </row>
    <row r="207" spans="1:23" ht="36.75" customHeight="1">
      <c r="A207" s="125">
        <v>45474</v>
      </c>
      <c r="B207" s="562"/>
      <c r="C207" s="461" t="s">
        <v>336</v>
      </c>
      <c r="D207" s="466" t="s">
        <v>290</v>
      </c>
      <c r="E207" s="231"/>
      <c r="F207" s="220">
        <v>45502</v>
      </c>
      <c r="G207" s="466" t="s">
        <v>317</v>
      </c>
      <c r="H207" s="466"/>
      <c r="I207" s="232"/>
      <c r="J207" s="466"/>
      <c r="K207" s="466"/>
      <c r="L207" s="232"/>
      <c r="M207" s="466"/>
      <c r="N207" s="466"/>
      <c r="O207" s="232"/>
      <c r="P207" s="466"/>
      <c r="Q207" s="232"/>
      <c r="R207" s="466"/>
      <c r="S207" s="466"/>
      <c r="T207" s="466" t="s">
        <v>1076</v>
      </c>
      <c r="U207" s="523" t="s">
        <v>458</v>
      </c>
      <c r="V207" s="416" t="s">
        <v>1054</v>
      </c>
    </row>
    <row r="208" spans="1:23" ht="46.5" customHeight="1">
      <c r="A208" s="125">
        <v>45505</v>
      </c>
      <c r="B208" s="537"/>
      <c r="C208" s="461" t="s">
        <v>466</v>
      </c>
      <c r="D208" s="466" t="s">
        <v>280</v>
      </c>
      <c r="E208" s="231"/>
      <c r="F208" s="220">
        <v>45513</v>
      </c>
      <c r="G208" s="466">
        <v>2024</v>
      </c>
      <c r="H208" s="466"/>
      <c r="I208" s="232"/>
      <c r="J208" s="466"/>
      <c r="K208" s="466"/>
      <c r="L208" s="232"/>
      <c r="M208" s="466"/>
      <c r="N208" s="466"/>
      <c r="O208" s="232"/>
      <c r="P208" s="466"/>
      <c r="Q208" s="232"/>
      <c r="R208" s="466"/>
      <c r="S208" s="466"/>
      <c r="T208" s="466"/>
      <c r="U208" s="466"/>
      <c r="V208" s="416" t="s">
        <v>1044</v>
      </c>
    </row>
    <row r="209" spans="1:22" ht="19.5" customHeight="1">
      <c r="A209" s="29">
        <v>45323</v>
      </c>
      <c r="B209" s="568" t="s">
        <v>234</v>
      </c>
      <c r="C209" s="598" t="s">
        <v>334</v>
      </c>
      <c r="D209" s="216" t="s">
        <v>280</v>
      </c>
      <c r="E209" s="266"/>
      <c r="F209" s="216">
        <v>45327</v>
      </c>
      <c r="G209" s="213">
        <v>2024</v>
      </c>
      <c r="H209" s="372"/>
      <c r="I209" s="282"/>
      <c r="J209" s="372"/>
      <c r="K209" s="399"/>
      <c r="L209" s="282"/>
      <c r="M209" s="399"/>
      <c r="N209" s="213"/>
      <c r="O209" s="282"/>
      <c r="P209" s="399"/>
      <c r="Q209" s="282"/>
      <c r="R209" s="399"/>
      <c r="S209" s="399"/>
      <c r="T209" s="399"/>
      <c r="U209" s="399"/>
      <c r="V209" s="403" t="s">
        <v>308</v>
      </c>
    </row>
    <row r="210" spans="1:22" ht="30" customHeight="1">
      <c r="A210" s="29">
        <v>45323</v>
      </c>
      <c r="B210" s="569"/>
      <c r="C210" s="567"/>
      <c r="D210" s="216" t="s">
        <v>280</v>
      </c>
      <c r="E210" s="266"/>
      <c r="F210" s="216">
        <v>45328</v>
      </c>
      <c r="G210" s="213">
        <v>2024</v>
      </c>
      <c r="H210" s="372"/>
      <c r="I210" s="282"/>
      <c r="J210" s="372"/>
      <c r="K210" s="399"/>
      <c r="L210" s="282"/>
      <c r="M210" s="399"/>
      <c r="N210" s="213"/>
      <c r="O210" s="282"/>
      <c r="P210" s="399"/>
      <c r="Q210" s="282"/>
      <c r="R210" s="399"/>
      <c r="S210" s="399"/>
      <c r="T210" s="399"/>
      <c r="U210" s="399"/>
      <c r="V210" s="403" t="s">
        <v>1004</v>
      </c>
    </row>
    <row r="211" spans="1:22" ht="60.75" customHeight="1">
      <c r="A211" s="29">
        <v>45323</v>
      </c>
      <c r="B211" s="569"/>
      <c r="C211" s="399" t="s">
        <v>331</v>
      </c>
      <c r="D211" s="216" t="s">
        <v>280</v>
      </c>
      <c r="E211" s="266"/>
      <c r="F211" s="216">
        <v>45352</v>
      </c>
      <c r="G211" s="213" t="s">
        <v>293</v>
      </c>
      <c r="H211" s="372"/>
      <c r="I211" s="282"/>
      <c r="J211" s="372"/>
      <c r="K211" s="399"/>
      <c r="L211" s="282"/>
      <c r="M211" s="399"/>
      <c r="N211" s="213"/>
      <c r="O211" s="282"/>
      <c r="P211" s="399"/>
      <c r="Q211" s="282"/>
      <c r="R211" s="399"/>
      <c r="S211" s="399"/>
      <c r="T211" s="399"/>
      <c r="U211" s="399"/>
      <c r="V211" s="403" t="s">
        <v>332</v>
      </c>
    </row>
    <row r="212" spans="1:22" ht="41.25" customHeight="1">
      <c r="A212" s="29">
        <v>45352</v>
      </c>
      <c r="B212" s="569"/>
      <c r="C212" s="399" t="s">
        <v>334</v>
      </c>
      <c r="D212" s="216" t="s">
        <v>280</v>
      </c>
      <c r="E212" s="266"/>
      <c r="F212" s="216">
        <v>45356</v>
      </c>
      <c r="G212" s="213" t="s">
        <v>299</v>
      </c>
      <c r="H212" s="372"/>
      <c r="I212" s="282"/>
      <c r="J212" s="372"/>
      <c r="K212" s="399"/>
      <c r="L212" s="282"/>
      <c r="M212" s="399"/>
      <c r="N212" s="213"/>
      <c r="O212" s="282"/>
      <c r="P212" s="399"/>
      <c r="Q212" s="282"/>
      <c r="R212" s="399"/>
      <c r="S212" s="399"/>
      <c r="T212" s="399"/>
      <c r="U212" s="399"/>
      <c r="V212" s="403" t="s">
        <v>361</v>
      </c>
    </row>
    <row r="213" spans="1:22" ht="54.75" customHeight="1">
      <c r="A213" s="29">
        <v>45352</v>
      </c>
      <c r="B213" s="569"/>
      <c r="C213" s="535" t="s">
        <v>331</v>
      </c>
      <c r="D213" s="216" t="s">
        <v>486</v>
      </c>
      <c r="E213" s="266">
        <v>1</v>
      </c>
      <c r="F213" s="216">
        <v>45392</v>
      </c>
      <c r="G213" s="213" t="s">
        <v>284</v>
      </c>
      <c r="H213" s="372"/>
      <c r="I213" s="282"/>
      <c r="J213" s="372"/>
      <c r="K213" s="399" t="s">
        <v>910</v>
      </c>
      <c r="L213" s="282">
        <v>1</v>
      </c>
      <c r="M213" s="216">
        <v>45392</v>
      </c>
      <c r="N213" s="213"/>
      <c r="O213" s="282"/>
      <c r="P213" s="399"/>
      <c r="Q213" s="282"/>
      <c r="R213" s="399"/>
      <c r="S213" s="399"/>
      <c r="T213" s="399"/>
      <c r="U213" s="399" t="s">
        <v>717</v>
      </c>
      <c r="V213" s="403"/>
    </row>
    <row r="214" spans="1:22" ht="36.75" customHeight="1">
      <c r="A214" s="29">
        <v>45383</v>
      </c>
      <c r="B214" s="536"/>
      <c r="C214" s="536"/>
      <c r="D214" s="216" t="s">
        <v>280</v>
      </c>
      <c r="E214" s="266"/>
      <c r="F214" s="216">
        <v>45397</v>
      </c>
      <c r="G214" s="213" t="s">
        <v>527</v>
      </c>
      <c r="H214" s="372"/>
      <c r="I214" s="282"/>
      <c r="J214" s="372"/>
      <c r="K214" s="399"/>
      <c r="L214" s="282"/>
      <c r="M214" s="216"/>
      <c r="N214" s="213"/>
      <c r="O214" s="282"/>
      <c r="P214" s="399"/>
      <c r="Q214" s="282"/>
      <c r="R214" s="399"/>
      <c r="S214" s="399"/>
      <c r="T214" s="399"/>
      <c r="U214" s="399"/>
      <c r="V214" s="403" t="s">
        <v>528</v>
      </c>
    </row>
    <row r="215" spans="1:22" ht="32.25" customHeight="1">
      <c r="A215" s="29">
        <v>45383</v>
      </c>
      <c r="B215" s="536"/>
      <c r="C215" s="536"/>
      <c r="D215" s="216" t="s">
        <v>280</v>
      </c>
      <c r="E215" s="266"/>
      <c r="F215" s="216">
        <v>45399</v>
      </c>
      <c r="G215" s="213">
        <v>2024</v>
      </c>
      <c r="H215" s="372"/>
      <c r="I215" s="282"/>
      <c r="J215" s="372"/>
      <c r="K215" s="399"/>
      <c r="L215" s="282"/>
      <c r="M215" s="216"/>
      <c r="N215" s="213"/>
      <c r="O215" s="282"/>
      <c r="P215" s="399"/>
      <c r="Q215" s="282"/>
      <c r="R215" s="399"/>
      <c r="S215" s="399"/>
      <c r="T215" s="399"/>
      <c r="U215" s="399"/>
      <c r="V215" s="403" t="s">
        <v>944</v>
      </c>
    </row>
    <row r="216" spans="1:22" ht="29.25" customHeight="1">
      <c r="A216" s="29">
        <v>45444</v>
      </c>
      <c r="B216" s="536"/>
      <c r="C216" s="536"/>
      <c r="D216" s="216" t="s">
        <v>280</v>
      </c>
      <c r="E216" s="266"/>
      <c r="F216" s="216">
        <v>45457</v>
      </c>
      <c r="G216" s="213">
        <v>2024</v>
      </c>
      <c r="H216" s="372"/>
      <c r="I216" s="282"/>
      <c r="J216" s="372"/>
      <c r="K216" s="399"/>
      <c r="L216" s="282"/>
      <c r="M216" s="216"/>
      <c r="N216" s="213"/>
      <c r="O216" s="282"/>
      <c r="P216" s="399"/>
      <c r="Q216" s="282"/>
      <c r="R216" s="399"/>
      <c r="S216" s="399"/>
      <c r="T216" s="399"/>
      <c r="U216" s="399"/>
      <c r="V216" s="403" t="s">
        <v>314</v>
      </c>
    </row>
    <row r="217" spans="1:22" ht="38.25" customHeight="1">
      <c r="A217" s="29">
        <v>45444</v>
      </c>
      <c r="B217" s="536"/>
      <c r="C217" s="567"/>
      <c r="D217" s="216" t="s">
        <v>280</v>
      </c>
      <c r="E217" s="266"/>
      <c r="F217" s="216">
        <v>45464</v>
      </c>
      <c r="G217" s="213">
        <v>2024</v>
      </c>
      <c r="H217" s="372"/>
      <c r="I217" s="282"/>
      <c r="J217" s="372"/>
      <c r="K217" s="399"/>
      <c r="L217" s="282"/>
      <c r="M217" s="216"/>
      <c r="N217" s="213"/>
      <c r="O217" s="282"/>
      <c r="P217" s="399"/>
      <c r="Q217" s="282"/>
      <c r="R217" s="399"/>
      <c r="S217" s="399"/>
      <c r="T217" s="399"/>
      <c r="U217" s="399"/>
      <c r="V217" s="403" t="s">
        <v>563</v>
      </c>
    </row>
    <row r="218" spans="1:22" ht="36" customHeight="1">
      <c r="A218" s="29">
        <v>45444</v>
      </c>
      <c r="B218" s="536"/>
      <c r="C218" s="568" t="s">
        <v>334</v>
      </c>
      <c r="D218" s="216" t="s">
        <v>280</v>
      </c>
      <c r="E218" s="266"/>
      <c r="F218" s="216">
        <v>45468</v>
      </c>
      <c r="G218" s="213">
        <v>2024</v>
      </c>
      <c r="H218" s="372"/>
      <c r="I218" s="282"/>
      <c r="J218" s="372"/>
      <c r="K218" s="399"/>
      <c r="L218" s="282"/>
      <c r="M218" s="216"/>
      <c r="N218" s="213"/>
      <c r="O218" s="282"/>
      <c r="P218" s="399"/>
      <c r="Q218" s="282"/>
      <c r="R218" s="399"/>
      <c r="S218" s="399"/>
      <c r="T218" s="399"/>
      <c r="U218" s="399"/>
      <c r="V218" s="403" t="s">
        <v>607</v>
      </c>
    </row>
    <row r="219" spans="1:22" ht="36" customHeight="1">
      <c r="A219" s="29">
        <v>45505</v>
      </c>
      <c r="B219" s="536"/>
      <c r="C219" s="562"/>
      <c r="D219" s="216" t="s">
        <v>280</v>
      </c>
      <c r="E219" s="266"/>
      <c r="F219" s="216">
        <v>45510</v>
      </c>
      <c r="G219" s="213">
        <v>2024</v>
      </c>
      <c r="H219" s="372"/>
      <c r="I219" s="282"/>
      <c r="J219" s="372"/>
      <c r="K219" s="514"/>
      <c r="L219" s="282"/>
      <c r="M219" s="216"/>
      <c r="N219" s="213"/>
      <c r="O219" s="282"/>
      <c r="P219" s="514"/>
      <c r="Q219" s="282"/>
      <c r="R219" s="514"/>
      <c r="S219" s="514"/>
      <c r="T219" s="514"/>
      <c r="U219" s="514"/>
      <c r="V219" s="403" t="s">
        <v>1178</v>
      </c>
    </row>
    <row r="220" spans="1:22" ht="36" customHeight="1">
      <c r="A220" s="29">
        <v>45505</v>
      </c>
      <c r="B220" s="536"/>
      <c r="C220" s="537"/>
      <c r="D220" s="216" t="s">
        <v>280</v>
      </c>
      <c r="E220" s="266"/>
      <c r="F220" s="216">
        <v>45526</v>
      </c>
      <c r="G220" s="213">
        <v>2024</v>
      </c>
      <c r="H220" s="372"/>
      <c r="I220" s="282"/>
      <c r="J220" s="372"/>
      <c r="K220" s="514"/>
      <c r="L220" s="282"/>
      <c r="M220" s="216"/>
      <c r="N220" s="213"/>
      <c r="O220" s="282"/>
      <c r="P220" s="514"/>
      <c r="Q220" s="282"/>
      <c r="R220" s="514"/>
      <c r="S220" s="514"/>
      <c r="T220" s="514"/>
      <c r="U220" s="514"/>
      <c r="V220" s="403" t="s">
        <v>1179</v>
      </c>
    </row>
    <row r="221" spans="1:22" ht="33.75" customHeight="1">
      <c r="A221" s="29">
        <v>45505</v>
      </c>
      <c r="B221" s="562"/>
      <c r="C221" s="568" t="s">
        <v>331</v>
      </c>
      <c r="D221" s="216" t="s">
        <v>280</v>
      </c>
      <c r="E221" s="266"/>
      <c r="F221" s="216">
        <v>45519</v>
      </c>
      <c r="G221" s="213">
        <v>2024</v>
      </c>
      <c r="H221" s="372"/>
      <c r="I221" s="282"/>
      <c r="J221" s="372"/>
      <c r="K221" s="436"/>
      <c r="L221" s="282"/>
      <c r="M221" s="216"/>
      <c r="N221" s="213"/>
      <c r="O221" s="282"/>
      <c r="P221" s="436"/>
      <c r="Q221" s="282"/>
      <c r="R221" s="436"/>
      <c r="S221" s="436"/>
      <c r="T221" s="436"/>
      <c r="U221" s="436"/>
      <c r="V221" s="403" t="s">
        <v>1190</v>
      </c>
    </row>
    <row r="222" spans="1:22" ht="73.5" customHeight="1">
      <c r="A222" s="29">
        <v>45536</v>
      </c>
      <c r="B222" s="537"/>
      <c r="C222" s="537"/>
      <c r="D222" s="216" t="s">
        <v>280</v>
      </c>
      <c r="E222" s="266"/>
      <c r="F222" s="216">
        <v>45562</v>
      </c>
      <c r="G222" s="213" t="s">
        <v>293</v>
      </c>
      <c r="H222" s="372"/>
      <c r="I222" s="282"/>
      <c r="J222" s="372"/>
      <c r="K222" s="452"/>
      <c r="L222" s="282"/>
      <c r="M222" s="216"/>
      <c r="N222" s="213"/>
      <c r="O222" s="282"/>
      <c r="P222" s="452"/>
      <c r="Q222" s="282"/>
      <c r="R222" s="452"/>
      <c r="S222" s="452"/>
      <c r="T222" s="452"/>
      <c r="U222" s="452"/>
      <c r="V222" s="403" t="s">
        <v>1040</v>
      </c>
    </row>
    <row r="223" spans="1:22" ht="33.75" customHeight="1">
      <c r="A223" s="29">
        <v>45292</v>
      </c>
      <c r="B223" s="535" t="s">
        <v>235</v>
      </c>
      <c r="C223" s="535" t="s">
        <v>309</v>
      </c>
      <c r="D223" s="216" t="s">
        <v>280</v>
      </c>
      <c r="E223" s="266"/>
      <c r="F223" s="216">
        <v>45315</v>
      </c>
      <c r="G223" s="282">
        <v>2024</v>
      </c>
      <c r="H223" s="216"/>
      <c r="I223" s="282"/>
      <c r="J223" s="216"/>
      <c r="K223" s="216"/>
      <c r="L223" s="282"/>
      <c r="M223" s="216"/>
      <c r="N223" s="216"/>
      <c r="O223" s="282"/>
      <c r="P223" s="216"/>
      <c r="Q223" s="282"/>
      <c r="R223" s="216"/>
      <c r="S223" s="216"/>
      <c r="T223" s="216"/>
      <c r="U223" s="399"/>
      <c r="V223" s="403" t="s">
        <v>310</v>
      </c>
    </row>
    <row r="224" spans="1:22" ht="27.75" customHeight="1">
      <c r="A224" s="29">
        <v>45323</v>
      </c>
      <c r="B224" s="536"/>
      <c r="C224" s="536"/>
      <c r="D224" s="216" t="s">
        <v>280</v>
      </c>
      <c r="E224" s="266"/>
      <c r="F224" s="216">
        <v>45348</v>
      </c>
      <c r="G224" s="213">
        <v>2024</v>
      </c>
      <c r="H224" s="216"/>
      <c r="I224" s="282"/>
      <c r="J224" s="216"/>
      <c r="K224" s="216"/>
      <c r="L224" s="282"/>
      <c r="M224" s="216"/>
      <c r="N224" s="216"/>
      <c r="O224" s="282"/>
      <c r="P224" s="216"/>
      <c r="Q224" s="282"/>
      <c r="R224" s="216"/>
      <c r="S224" s="216"/>
      <c r="T224" s="216"/>
      <c r="U224" s="399"/>
      <c r="V224" s="403" t="s">
        <v>945</v>
      </c>
    </row>
    <row r="225" spans="1:22" ht="51" customHeight="1">
      <c r="A225" s="29">
        <v>45323</v>
      </c>
      <c r="B225" s="536"/>
      <c r="C225" s="536"/>
      <c r="D225" s="216" t="s">
        <v>280</v>
      </c>
      <c r="E225" s="266"/>
      <c r="F225" s="216">
        <v>45362</v>
      </c>
      <c r="G225" s="213">
        <v>2024</v>
      </c>
      <c r="H225" s="216"/>
      <c r="I225" s="282"/>
      <c r="J225" s="216"/>
      <c r="K225" s="216"/>
      <c r="L225" s="282"/>
      <c r="M225" s="216"/>
      <c r="N225" s="216"/>
      <c r="O225" s="282"/>
      <c r="P225" s="216"/>
      <c r="Q225" s="282"/>
      <c r="R225" s="216"/>
      <c r="S225" s="216"/>
      <c r="T225" s="216"/>
      <c r="U225" s="399"/>
      <c r="V225" s="403" t="s">
        <v>707</v>
      </c>
    </row>
    <row r="226" spans="1:22" ht="49.5" customHeight="1">
      <c r="A226" s="29">
        <v>45323</v>
      </c>
      <c r="B226" s="536"/>
      <c r="C226" s="536"/>
      <c r="D226" s="216" t="s">
        <v>280</v>
      </c>
      <c r="E226" s="266"/>
      <c r="F226" s="216">
        <v>45351</v>
      </c>
      <c r="G226" s="213">
        <v>2024</v>
      </c>
      <c r="H226" s="216"/>
      <c r="I226" s="282"/>
      <c r="J226" s="216"/>
      <c r="K226" s="216"/>
      <c r="L226" s="282"/>
      <c r="M226" s="216"/>
      <c r="N226" s="216"/>
      <c r="O226" s="282"/>
      <c r="P226" s="216"/>
      <c r="Q226" s="282"/>
      <c r="R226" s="216"/>
      <c r="S226" s="216"/>
      <c r="T226" s="216"/>
      <c r="U226" s="399"/>
      <c r="V226" s="403" t="s">
        <v>439</v>
      </c>
    </row>
    <row r="227" spans="1:22" ht="43.5" customHeight="1">
      <c r="A227" s="29">
        <v>45352</v>
      </c>
      <c r="B227" s="536"/>
      <c r="C227" s="567"/>
      <c r="D227" s="216" t="s">
        <v>486</v>
      </c>
      <c r="E227" s="266">
        <v>1</v>
      </c>
      <c r="F227" s="216" t="s">
        <v>358</v>
      </c>
      <c r="G227" s="213">
        <v>2024</v>
      </c>
      <c r="H227" s="216"/>
      <c r="I227" s="282"/>
      <c r="J227" s="216"/>
      <c r="K227" s="216">
        <v>45362</v>
      </c>
      <c r="L227" s="282">
        <v>1</v>
      </c>
      <c r="M227" s="216">
        <v>45366</v>
      </c>
      <c r="N227" s="216"/>
      <c r="O227" s="282"/>
      <c r="P227" s="216"/>
      <c r="Q227" s="282"/>
      <c r="R227" s="216"/>
      <c r="S227" s="216"/>
      <c r="T227" s="216"/>
      <c r="U227" s="399" t="s">
        <v>433</v>
      </c>
      <c r="V227" s="403" t="s">
        <v>359</v>
      </c>
    </row>
    <row r="228" spans="1:22" ht="33" customHeight="1">
      <c r="A228" s="29">
        <v>45352</v>
      </c>
      <c r="B228" s="536"/>
      <c r="C228" s="399" t="s">
        <v>334</v>
      </c>
      <c r="D228" s="216" t="s">
        <v>280</v>
      </c>
      <c r="E228" s="266"/>
      <c r="F228" s="216">
        <v>45356</v>
      </c>
      <c r="G228" s="213" t="s">
        <v>360</v>
      </c>
      <c r="H228" s="216"/>
      <c r="I228" s="282"/>
      <c r="J228" s="216"/>
      <c r="K228" s="216"/>
      <c r="L228" s="282"/>
      <c r="M228" s="216"/>
      <c r="N228" s="216"/>
      <c r="O228" s="282"/>
      <c r="P228" s="216"/>
      <c r="Q228" s="282"/>
      <c r="R228" s="216"/>
      <c r="S228" s="216"/>
      <c r="T228" s="216"/>
      <c r="U228" s="399"/>
      <c r="V228" s="403" t="s">
        <v>361</v>
      </c>
    </row>
    <row r="229" spans="1:22" ht="48" customHeight="1">
      <c r="A229" s="29">
        <v>45352</v>
      </c>
      <c r="B229" s="536"/>
      <c r="C229" s="399" t="s">
        <v>400</v>
      </c>
      <c r="D229" s="216" t="s">
        <v>280</v>
      </c>
      <c r="E229" s="266"/>
      <c r="F229" s="216">
        <v>45376</v>
      </c>
      <c r="G229" s="213" t="s">
        <v>395</v>
      </c>
      <c r="H229" s="216"/>
      <c r="I229" s="282"/>
      <c r="J229" s="216"/>
      <c r="K229" s="216"/>
      <c r="L229" s="282"/>
      <c r="M229" s="216"/>
      <c r="N229" s="216"/>
      <c r="O229" s="282"/>
      <c r="P229" s="216"/>
      <c r="Q229" s="282"/>
      <c r="R229" s="216"/>
      <c r="S229" s="216"/>
      <c r="T229" s="216"/>
      <c r="U229" s="399"/>
      <c r="V229" s="403" t="s">
        <v>707</v>
      </c>
    </row>
    <row r="230" spans="1:22" ht="48" customHeight="1">
      <c r="A230" s="29">
        <v>45352</v>
      </c>
      <c r="B230" s="536"/>
      <c r="C230" s="399" t="s">
        <v>309</v>
      </c>
      <c r="D230" s="216" t="s">
        <v>486</v>
      </c>
      <c r="E230" s="266"/>
      <c r="F230" s="216" t="s">
        <v>415</v>
      </c>
      <c r="G230" s="213">
        <v>2024</v>
      </c>
      <c r="H230" s="216"/>
      <c r="I230" s="282"/>
      <c r="J230" s="216"/>
      <c r="K230" s="216"/>
      <c r="L230" s="282"/>
      <c r="M230" s="216"/>
      <c r="N230" s="216"/>
      <c r="O230" s="282"/>
      <c r="P230" s="216"/>
      <c r="Q230" s="282"/>
      <c r="R230" s="216"/>
      <c r="S230" s="216"/>
      <c r="T230" s="216"/>
      <c r="U230" s="399" t="s">
        <v>919</v>
      </c>
      <c r="V230" s="403" t="s">
        <v>718</v>
      </c>
    </row>
    <row r="231" spans="1:22" ht="48" customHeight="1">
      <c r="A231" s="29">
        <v>45383</v>
      </c>
      <c r="B231" s="536"/>
      <c r="C231" s="535" t="s">
        <v>400</v>
      </c>
      <c r="D231" s="216" t="s">
        <v>280</v>
      </c>
      <c r="E231" s="266"/>
      <c r="F231" s="216">
        <v>45405</v>
      </c>
      <c r="G231" s="213">
        <v>2024</v>
      </c>
      <c r="H231" s="216"/>
      <c r="I231" s="282"/>
      <c r="J231" s="216"/>
      <c r="K231" s="216"/>
      <c r="L231" s="282"/>
      <c r="M231" s="216"/>
      <c r="N231" s="216"/>
      <c r="O231" s="282"/>
      <c r="P231" s="216"/>
      <c r="Q231" s="282"/>
      <c r="R231" s="216"/>
      <c r="S231" s="216"/>
      <c r="T231" s="216"/>
      <c r="U231" s="399"/>
      <c r="V231" s="403" t="s">
        <v>520</v>
      </c>
    </row>
    <row r="232" spans="1:22" ht="46.5" customHeight="1">
      <c r="A232" s="29">
        <v>45413</v>
      </c>
      <c r="B232" s="536"/>
      <c r="C232" s="567"/>
      <c r="D232" s="216" t="s">
        <v>280</v>
      </c>
      <c r="E232" s="266"/>
      <c r="F232" s="216">
        <v>45458</v>
      </c>
      <c r="G232" s="213">
        <v>2024</v>
      </c>
      <c r="H232" s="216"/>
      <c r="I232" s="282"/>
      <c r="J232" s="216"/>
      <c r="K232" s="216"/>
      <c r="L232" s="282"/>
      <c r="M232" s="216"/>
      <c r="N232" s="216"/>
      <c r="O232" s="282"/>
      <c r="P232" s="216"/>
      <c r="Q232" s="282"/>
      <c r="R232" s="216"/>
      <c r="S232" s="216"/>
      <c r="T232" s="216"/>
      <c r="U232" s="399"/>
      <c r="V232" s="403" t="s">
        <v>439</v>
      </c>
    </row>
    <row r="233" spans="1:22" ht="48" customHeight="1">
      <c r="A233" s="29">
        <v>45413</v>
      </c>
      <c r="B233" s="536"/>
      <c r="C233" s="535" t="s">
        <v>309</v>
      </c>
      <c r="D233" s="216" t="s">
        <v>280</v>
      </c>
      <c r="E233" s="266"/>
      <c r="F233" s="216">
        <v>45432</v>
      </c>
      <c r="G233" s="213">
        <v>2024</v>
      </c>
      <c r="H233" s="216"/>
      <c r="I233" s="282"/>
      <c r="J233" s="216"/>
      <c r="K233" s="216"/>
      <c r="L233" s="282"/>
      <c r="M233" s="216"/>
      <c r="N233" s="216"/>
      <c r="O233" s="282"/>
      <c r="P233" s="216"/>
      <c r="Q233" s="282"/>
      <c r="R233" s="216"/>
      <c r="S233" s="216"/>
      <c r="T233" s="216"/>
      <c r="U233" s="399"/>
      <c r="V233" s="403" t="s">
        <v>541</v>
      </c>
    </row>
    <row r="234" spans="1:22" ht="35.25" customHeight="1">
      <c r="A234" s="29">
        <v>45413</v>
      </c>
      <c r="B234" s="536"/>
      <c r="C234" s="567"/>
      <c r="D234" s="216" t="s">
        <v>280</v>
      </c>
      <c r="E234" s="266"/>
      <c r="F234" s="216"/>
      <c r="G234" s="213"/>
      <c r="H234" s="216"/>
      <c r="I234" s="282"/>
      <c r="J234" s="216"/>
      <c r="K234" s="216"/>
      <c r="L234" s="282"/>
      <c r="M234" s="216"/>
      <c r="N234" s="216"/>
      <c r="O234" s="282"/>
      <c r="P234" s="216"/>
      <c r="Q234" s="282"/>
      <c r="R234" s="216"/>
      <c r="S234" s="216"/>
      <c r="T234" s="216"/>
      <c r="U234" s="399"/>
      <c r="V234" s="403" t="s">
        <v>1005</v>
      </c>
    </row>
    <row r="235" spans="1:22" ht="45.75" customHeight="1">
      <c r="A235" s="29">
        <v>45444</v>
      </c>
      <c r="B235" s="567"/>
      <c r="C235" s="394" t="s">
        <v>400</v>
      </c>
      <c r="D235" s="216" t="s">
        <v>280</v>
      </c>
      <c r="E235" s="266"/>
      <c r="F235" s="216">
        <v>45458</v>
      </c>
      <c r="G235" s="213">
        <v>2024</v>
      </c>
      <c r="H235" s="216"/>
      <c r="I235" s="282"/>
      <c r="J235" s="216"/>
      <c r="K235" s="216"/>
      <c r="L235" s="282"/>
      <c r="M235" s="216"/>
      <c r="N235" s="216"/>
      <c r="O235" s="282"/>
      <c r="P235" s="216"/>
      <c r="Q235" s="282"/>
      <c r="R235" s="216"/>
      <c r="S235" s="216"/>
      <c r="T235" s="216"/>
      <c r="U235" s="399"/>
      <c r="V235" s="403" t="s">
        <v>1005</v>
      </c>
    </row>
    <row r="236" spans="1:22" ht="34.5" customHeight="1">
      <c r="A236" s="29">
        <v>45292</v>
      </c>
      <c r="B236" s="535" t="s">
        <v>236</v>
      </c>
      <c r="C236" s="391" t="s">
        <v>336</v>
      </c>
      <c r="D236" s="216" t="s">
        <v>290</v>
      </c>
      <c r="E236" s="266"/>
      <c r="F236" s="216">
        <v>45271</v>
      </c>
      <c r="G236" s="213">
        <v>2023</v>
      </c>
      <c r="H236" s="216"/>
      <c r="I236" s="282"/>
      <c r="J236" s="216"/>
      <c r="K236" s="216"/>
      <c r="L236" s="282"/>
      <c r="M236" s="216"/>
      <c r="N236" s="216"/>
      <c r="O236" s="282"/>
      <c r="P236" s="216"/>
      <c r="Q236" s="282"/>
      <c r="R236" s="216"/>
      <c r="S236" s="216"/>
      <c r="T236" s="216" t="s">
        <v>946</v>
      </c>
      <c r="U236" s="526" t="s">
        <v>458</v>
      </c>
      <c r="V236" s="403"/>
    </row>
    <row r="237" spans="1:22" ht="41.25" customHeight="1">
      <c r="A237" s="29">
        <v>45292</v>
      </c>
      <c r="B237" s="536"/>
      <c r="C237" s="535" t="s">
        <v>301</v>
      </c>
      <c r="D237" s="216" t="s">
        <v>280</v>
      </c>
      <c r="E237" s="266"/>
      <c r="F237" s="216">
        <v>45313</v>
      </c>
      <c r="G237" s="399">
        <v>2023</v>
      </c>
      <c r="H237" s="399"/>
      <c r="I237" s="282"/>
      <c r="J237" s="216"/>
      <c r="K237" s="399"/>
      <c r="L237" s="282"/>
      <c r="M237" s="399"/>
      <c r="N237" s="399"/>
      <c r="O237" s="282"/>
      <c r="P237" s="399"/>
      <c r="Q237" s="282"/>
      <c r="R237" s="399"/>
      <c r="S237" s="399"/>
      <c r="T237" s="399"/>
      <c r="U237" s="399"/>
      <c r="V237" s="403" t="s">
        <v>719</v>
      </c>
    </row>
    <row r="238" spans="1:22" ht="51.75" customHeight="1">
      <c r="A238" s="29">
        <v>45352</v>
      </c>
      <c r="B238" s="536"/>
      <c r="C238" s="567"/>
      <c r="D238" s="216" t="s">
        <v>280</v>
      </c>
      <c r="E238" s="266"/>
      <c r="F238" s="216">
        <v>45369</v>
      </c>
      <c r="G238" s="399">
        <v>2023</v>
      </c>
      <c r="H238" s="399"/>
      <c r="I238" s="282"/>
      <c r="J238" s="216"/>
      <c r="K238" s="399"/>
      <c r="L238" s="282"/>
      <c r="M238" s="399"/>
      <c r="N238" s="399"/>
      <c r="O238" s="282"/>
      <c r="P238" s="399"/>
      <c r="Q238" s="282"/>
      <c r="R238" s="399"/>
      <c r="S238" s="399"/>
      <c r="T238" s="399"/>
      <c r="U238" s="399"/>
      <c r="V238" s="403" t="s">
        <v>341</v>
      </c>
    </row>
    <row r="239" spans="1:22" ht="54.75" customHeight="1">
      <c r="A239" s="29">
        <v>45444</v>
      </c>
      <c r="B239" s="536"/>
      <c r="C239" s="395" t="s">
        <v>336</v>
      </c>
      <c r="D239" s="216" t="s">
        <v>290</v>
      </c>
      <c r="E239" s="266"/>
      <c r="F239" s="216">
        <v>45468</v>
      </c>
      <c r="G239" s="399">
        <v>2023</v>
      </c>
      <c r="H239" s="399"/>
      <c r="I239" s="282"/>
      <c r="J239" s="216"/>
      <c r="K239" s="399"/>
      <c r="L239" s="282"/>
      <c r="M239" s="399"/>
      <c r="N239" s="399"/>
      <c r="O239" s="282"/>
      <c r="P239" s="399"/>
      <c r="Q239" s="282"/>
      <c r="R239" s="399"/>
      <c r="S239" s="399"/>
      <c r="T239" s="216" t="s">
        <v>947</v>
      </c>
      <c r="U239" s="399" t="s">
        <v>629</v>
      </c>
      <c r="V239" s="403"/>
    </row>
    <row r="240" spans="1:22" ht="54.75" customHeight="1">
      <c r="A240" s="29">
        <v>45505</v>
      </c>
      <c r="B240" s="562"/>
      <c r="C240" s="485" t="s">
        <v>336</v>
      </c>
      <c r="D240" s="216" t="s">
        <v>290</v>
      </c>
      <c r="E240" s="266"/>
      <c r="F240" s="216">
        <v>45509</v>
      </c>
      <c r="G240" s="486" t="s">
        <v>1129</v>
      </c>
      <c r="H240" s="486"/>
      <c r="I240" s="282"/>
      <c r="J240" s="216"/>
      <c r="K240" s="486"/>
      <c r="L240" s="282"/>
      <c r="M240" s="486"/>
      <c r="N240" s="486"/>
      <c r="O240" s="282"/>
      <c r="P240" s="486"/>
      <c r="Q240" s="282"/>
      <c r="R240" s="486"/>
      <c r="S240" s="486"/>
      <c r="T240" s="216" t="s">
        <v>1127</v>
      </c>
      <c r="U240" s="526" t="s">
        <v>458</v>
      </c>
      <c r="V240" s="403"/>
    </row>
    <row r="241" spans="1:23" ht="64.5" customHeight="1">
      <c r="A241" s="29">
        <v>45536</v>
      </c>
      <c r="B241" s="537"/>
      <c r="C241" s="485" t="s">
        <v>336</v>
      </c>
      <c r="D241" s="216" t="s">
        <v>290</v>
      </c>
      <c r="E241" s="266"/>
      <c r="F241" s="216">
        <v>45537</v>
      </c>
      <c r="G241" s="486" t="s">
        <v>293</v>
      </c>
      <c r="H241" s="486"/>
      <c r="I241" s="282"/>
      <c r="J241" s="216"/>
      <c r="K241" s="486"/>
      <c r="L241" s="282"/>
      <c r="M241" s="486"/>
      <c r="N241" s="486"/>
      <c r="O241" s="282"/>
      <c r="P241" s="486"/>
      <c r="Q241" s="282"/>
      <c r="R241" s="486"/>
      <c r="S241" s="486"/>
      <c r="T241" s="216" t="s">
        <v>1128</v>
      </c>
      <c r="U241" s="486" t="s">
        <v>1130</v>
      </c>
      <c r="V241" s="403"/>
    </row>
    <row r="242" spans="1:23" ht="90" customHeight="1">
      <c r="A242" s="125"/>
      <c r="B242" s="399" t="s">
        <v>237</v>
      </c>
      <c r="C242" s="399"/>
      <c r="D242" s="216"/>
      <c r="E242" s="266"/>
      <c r="F242" s="216"/>
      <c r="G242" s="399"/>
      <c r="H242" s="399"/>
      <c r="I242" s="282"/>
      <c r="J242" s="286"/>
      <c r="K242" s="286"/>
      <c r="L242" s="282"/>
      <c r="M242" s="286"/>
      <c r="N242" s="286"/>
      <c r="O242" s="282"/>
      <c r="P242" s="286"/>
      <c r="Q242" s="282"/>
      <c r="R242" s="286"/>
      <c r="S242" s="286"/>
      <c r="T242" s="399"/>
      <c r="U242" s="399"/>
      <c r="V242" s="403"/>
      <c r="W242" s="122"/>
    </row>
    <row r="243" spans="1:23" ht="51.75" customHeight="1">
      <c r="A243" s="29">
        <v>45323</v>
      </c>
      <c r="B243" s="568" t="s">
        <v>238</v>
      </c>
      <c r="C243" s="399" t="s">
        <v>302</v>
      </c>
      <c r="D243" s="399" t="s">
        <v>486</v>
      </c>
      <c r="E243" s="266">
        <v>1</v>
      </c>
      <c r="F243" s="216">
        <v>45320</v>
      </c>
      <c r="G243" s="399" t="s">
        <v>293</v>
      </c>
      <c r="H243" s="399"/>
      <c r="I243" s="282"/>
      <c r="J243" s="399"/>
      <c r="K243" s="399" t="s">
        <v>687</v>
      </c>
      <c r="L243" s="282">
        <v>1</v>
      </c>
      <c r="M243" s="399" t="s">
        <v>448</v>
      </c>
      <c r="N243" s="399"/>
      <c r="O243" s="282"/>
      <c r="P243" s="399"/>
      <c r="Q243" s="282"/>
      <c r="R243" s="399"/>
      <c r="S243" s="399"/>
      <c r="T243" s="399"/>
      <c r="U243" s="399" t="s">
        <v>927</v>
      </c>
      <c r="V243" s="403"/>
    </row>
    <row r="244" spans="1:23" ht="49.5" customHeight="1">
      <c r="A244" s="29">
        <v>45324</v>
      </c>
      <c r="B244" s="569"/>
      <c r="C244" s="399" t="s">
        <v>334</v>
      </c>
      <c r="D244" s="399" t="s">
        <v>486</v>
      </c>
      <c r="E244" s="266"/>
      <c r="F244" s="216"/>
      <c r="G244" s="399" t="s">
        <v>293</v>
      </c>
      <c r="H244" s="399"/>
      <c r="I244" s="282"/>
      <c r="J244" s="399"/>
      <c r="K244" s="399"/>
      <c r="L244" s="282"/>
      <c r="M244" s="399"/>
      <c r="N244" s="399"/>
      <c r="O244" s="282"/>
      <c r="P244" s="399"/>
      <c r="Q244" s="282"/>
      <c r="R244" s="399"/>
      <c r="S244" s="399"/>
      <c r="T244" s="399"/>
      <c r="U244" s="399" t="s">
        <v>919</v>
      </c>
      <c r="V244" s="403" t="s">
        <v>1006</v>
      </c>
    </row>
    <row r="245" spans="1:23" ht="31.5" customHeight="1">
      <c r="A245" s="29">
        <v>45352</v>
      </c>
      <c r="B245" s="569"/>
      <c r="C245" s="535" t="s">
        <v>302</v>
      </c>
      <c r="D245" s="399" t="s">
        <v>280</v>
      </c>
      <c r="E245" s="266"/>
      <c r="F245" s="216"/>
      <c r="G245" s="399" t="s">
        <v>284</v>
      </c>
      <c r="H245" s="399"/>
      <c r="I245" s="282"/>
      <c r="J245" s="399"/>
      <c r="K245" s="399"/>
      <c r="L245" s="282"/>
      <c r="M245" s="399"/>
      <c r="N245" s="399"/>
      <c r="O245" s="282"/>
      <c r="P245" s="399"/>
      <c r="Q245" s="282"/>
      <c r="R245" s="399"/>
      <c r="S245" s="399"/>
      <c r="T245" s="399"/>
      <c r="U245" s="399"/>
      <c r="V245" s="403" t="s">
        <v>348</v>
      </c>
    </row>
    <row r="246" spans="1:23" ht="31.5" customHeight="1">
      <c r="A246" s="29">
        <v>45352</v>
      </c>
      <c r="B246" s="569"/>
      <c r="C246" s="536"/>
      <c r="D246" s="399" t="s">
        <v>280</v>
      </c>
      <c r="E246" s="266"/>
      <c r="F246" s="216">
        <v>45378</v>
      </c>
      <c r="G246" s="399" t="s">
        <v>293</v>
      </c>
      <c r="H246" s="399"/>
      <c r="I246" s="282"/>
      <c r="J246" s="399"/>
      <c r="K246" s="399"/>
      <c r="L246" s="282"/>
      <c r="M246" s="399"/>
      <c r="N246" s="399"/>
      <c r="O246" s="282"/>
      <c r="P246" s="399"/>
      <c r="Q246" s="282"/>
      <c r="R246" s="399"/>
      <c r="S246" s="399"/>
      <c r="T246" s="399"/>
      <c r="U246" s="399"/>
      <c r="V246" s="403" t="s">
        <v>348</v>
      </c>
    </row>
    <row r="247" spans="1:23" ht="31.5" customHeight="1">
      <c r="A247" s="29">
        <v>45383</v>
      </c>
      <c r="B247" s="536"/>
      <c r="C247" s="536"/>
      <c r="D247" s="399" t="s">
        <v>280</v>
      </c>
      <c r="E247" s="266"/>
      <c r="F247" s="216">
        <v>45392</v>
      </c>
      <c r="G247" s="399" t="s">
        <v>293</v>
      </c>
      <c r="H247" s="399"/>
      <c r="I247" s="282"/>
      <c r="J247" s="399"/>
      <c r="K247" s="399"/>
      <c r="L247" s="282"/>
      <c r="M247" s="399"/>
      <c r="N247" s="399"/>
      <c r="O247" s="282"/>
      <c r="P247" s="399"/>
      <c r="Q247" s="282"/>
      <c r="R247" s="399"/>
      <c r="S247" s="218"/>
      <c r="T247" s="399"/>
      <c r="U247" s="399"/>
      <c r="V247" s="403" t="s">
        <v>348</v>
      </c>
    </row>
    <row r="248" spans="1:23" ht="66" customHeight="1">
      <c r="A248" s="29">
        <v>45413</v>
      </c>
      <c r="B248" s="536"/>
      <c r="C248" s="536"/>
      <c r="D248" s="490" t="s">
        <v>486</v>
      </c>
      <c r="E248" s="266">
        <v>1</v>
      </c>
      <c r="F248" s="216">
        <v>45432</v>
      </c>
      <c r="G248" s="399" t="s">
        <v>293</v>
      </c>
      <c r="H248" s="399"/>
      <c r="I248" s="282"/>
      <c r="J248" s="399"/>
      <c r="K248" s="399" t="s">
        <v>688</v>
      </c>
      <c r="L248" s="282">
        <v>1</v>
      </c>
      <c r="M248" s="490" t="s">
        <v>448</v>
      </c>
      <c r="N248" s="399"/>
      <c r="O248" s="282"/>
      <c r="P248" s="399"/>
      <c r="Q248" s="282"/>
      <c r="R248" s="399"/>
      <c r="S248" s="218"/>
      <c r="T248" s="399"/>
      <c r="U248" s="399" t="s">
        <v>552</v>
      </c>
      <c r="V248" s="403"/>
    </row>
    <row r="249" spans="1:23" ht="43.5" customHeight="1">
      <c r="A249" s="29">
        <v>45444</v>
      </c>
      <c r="B249" s="536"/>
      <c r="C249" s="567"/>
      <c r="D249" s="399" t="s">
        <v>280</v>
      </c>
      <c r="E249" s="266"/>
      <c r="F249" s="216">
        <v>45456</v>
      </c>
      <c r="G249" s="399" t="s">
        <v>293</v>
      </c>
      <c r="H249" s="399"/>
      <c r="I249" s="282"/>
      <c r="J249" s="399"/>
      <c r="K249" s="399"/>
      <c r="L249" s="282"/>
      <c r="M249" s="399"/>
      <c r="N249" s="399"/>
      <c r="O249" s="282"/>
      <c r="P249" s="399"/>
      <c r="Q249" s="282"/>
      <c r="R249" s="399"/>
      <c r="S249" s="218"/>
      <c r="T249" s="399"/>
      <c r="U249" s="399"/>
      <c r="V249" s="403" t="s">
        <v>614</v>
      </c>
    </row>
    <row r="250" spans="1:23" ht="36" customHeight="1">
      <c r="A250" s="29">
        <v>45505</v>
      </c>
      <c r="B250" s="562"/>
      <c r="C250" s="463" t="s">
        <v>438</v>
      </c>
      <c r="D250" s="467" t="s">
        <v>290</v>
      </c>
      <c r="E250" s="266"/>
      <c r="F250" s="216" t="s">
        <v>1094</v>
      </c>
      <c r="G250" s="467" t="s">
        <v>284</v>
      </c>
      <c r="H250" s="467"/>
      <c r="I250" s="282"/>
      <c r="J250" s="467"/>
      <c r="K250" s="467"/>
      <c r="L250" s="282"/>
      <c r="M250" s="467"/>
      <c r="N250" s="467"/>
      <c r="O250" s="282"/>
      <c r="P250" s="467"/>
      <c r="Q250" s="282"/>
      <c r="R250" s="467"/>
      <c r="S250" s="218"/>
      <c r="T250" s="467" t="s">
        <v>1090</v>
      </c>
      <c r="U250" s="467" t="s">
        <v>822</v>
      </c>
      <c r="V250" s="403"/>
    </row>
    <row r="251" spans="1:23" ht="51" customHeight="1">
      <c r="A251" s="29">
        <v>45536</v>
      </c>
      <c r="B251" s="537"/>
      <c r="C251" s="489" t="s">
        <v>302</v>
      </c>
      <c r="D251" s="490" t="s">
        <v>486</v>
      </c>
      <c r="E251" s="266">
        <v>1</v>
      </c>
      <c r="F251" s="216" t="s">
        <v>1141</v>
      </c>
      <c r="G251" s="490">
        <v>2024</v>
      </c>
      <c r="H251" s="490"/>
      <c r="I251" s="282"/>
      <c r="J251" s="490"/>
      <c r="K251" s="490" t="s">
        <v>1139</v>
      </c>
      <c r="L251" s="282">
        <v>1</v>
      </c>
      <c r="M251" s="216">
        <v>45574</v>
      </c>
      <c r="N251" s="490"/>
      <c r="O251" s="282"/>
      <c r="P251" s="490"/>
      <c r="Q251" s="282"/>
      <c r="R251" s="490"/>
      <c r="S251" s="218"/>
      <c r="T251" s="490"/>
      <c r="U251" s="490" t="s">
        <v>1140</v>
      </c>
      <c r="V251" s="403"/>
    </row>
    <row r="252" spans="1:23" ht="35.25" customHeight="1">
      <c r="A252" s="29">
        <v>45292</v>
      </c>
      <c r="B252" s="535" t="s">
        <v>239</v>
      </c>
      <c r="C252" s="399" t="s">
        <v>303</v>
      </c>
      <c r="D252" s="399" t="s">
        <v>486</v>
      </c>
      <c r="E252" s="266">
        <v>1</v>
      </c>
      <c r="F252" s="216"/>
      <c r="G252" s="399">
        <v>2023</v>
      </c>
      <c r="H252" s="399"/>
      <c r="I252" s="282"/>
      <c r="J252" s="216"/>
      <c r="K252" s="216"/>
      <c r="L252" s="282"/>
      <c r="M252" s="216"/>
      <c r="N252" s="399"/>
      <c r="O252" s="282"/>
      <c r="P252" s="399"/>
      <c r="Q252" s="282"/>
      <c r="R252" s="399"/>
      <c r="S252" s="218"/>
      <c r="T252" s="399"/>
      <c r="U252" s="399" t="s">
        <v>919</v>
      </c>
      <c r="V252" s="403" t="s">
        <v>948</v>
      </c>
    </row>
    <row r="253" spans="1:23" ht="30.75" customHeight="1">
      <c r="A253" s="29">
        <v>45323</v>
      </c>
      <c r="B253" s="536"/>
      <c r="C253" s="399" t="s">
        <v>276</v>
      </c>
      <c r="D253" s="467" t="s">
        <v>290</v>
      </c>
      <c r="E253" s="266"/>
      <c r="F253" s="216" t="s">
        <v>430</v>
      </c>
      <c r="G253" s="399" t="s">
        <v>304</v>
      </c>
      <c r="H253" s="399"/>
      <c r="I253" s="282"/>
      <c r="J253" s="216"/>
      <c r="K253" s="216"/>
      <c r="L253" s="282"/>
      <c r="M253" s="216"/>
      <c r="N253" s="399"/>
      <c r="O253" s="282"/>
      <c r="P253" s="399"/>
      <c r="Q253" s="282"/>
      <c r="R253" s="399"/>
      <c r="S253" s="399"/>
      <c r="T253" s="216">
        <v>45342</v>
      </c>
      <c r="U253" s="399" t="s">
        <v>431</v>
      </c>
      <c r="V253" s="403"/>
    </row>
    <row r="254" spans="1:23" ht="30" customHeight="1">
      <c r="A254" s="29">
        <v>45323</v>
      </c>
      <c r="B254" s="536"/>
      <c r="C254" s="399" t="s">
        <v>334</v>
      </c>
      <c r="D254" s="399" t="s">
        <v>280</v>
      </c>
      <c r="E254" s="266"/>
      <c r="F254" s="216"/>
      <c r="G254" s="399"/>
      <c r="H254" s="399"/>
      <c r="I254" s="282"/>
      <c r="J254" s="216"/>
      <c r="K254" s="216"/>
      <c r="L254" s="282"/>
      <c r="M254" s="216"/>
      <c r="N254" s="399"/>
      <c r="O254" s="282"/>
      <c r="P254" s="399"/>
      <c r="Q254" s="282"/>
      <c r="R254" s="399"/>
      <c r="S254" s="399"/>
      <c r="T254" s="399"/>
      <c r="U254" s="399"/>
      <c r="V254" s="403" t="s">
        <v>306</v>
      </c>
    </row>
    <row r="255" spans="1:23" ht="62.25" customHeight="1">
      <c r="A255" s="29">
        <v>45323</v>
      </c>
      <c r="B255" s="536"/>
      <c r="C255" s="535" t="s">
        <v>303</v>
      </c>
      <c r="D255" s="399" t="s">
        <v>486</v>
      </c>
      <c r="E255" s="266">
        <v>1</v>
      </c>
      <c r="F255" s="216" t="s">
        <v>307</v>
      </c>
      <c r="G255" s="399" t="s">
        <v>293</v>
      </c>
      <c r="H255" s="399"/>
      <c r="I255" s="282"/>
      <c r="J255" s="216"/>
      <c r="K255" s="216"/>
      <c r="L255" s="282"/>
      <c r="M255" s="216"/>
      <c r="N255" s="399"/>
      <c r="O255" s="282"/>
      <c r="P255" s="399"/>
      <c r="Q255" s="282"/>
      <c r="R255" s="399"/>
      <c r="S255" s="241"/>
      <c r="T255" s="399"/>
      <c r="U255" s="399" t="s">
        <v>919</v>
      </c>
      <c r="V255" s="403" t="s">
        <v>1007</v>
      </c>
    </row>
    <row r="256" spans="1:23" ht="54" customHeight="1">
      <c r="A256" s="29">
        <v>45352</v>
      </c>
      <c r="B256" s="536"/>
      <c r="C256" s="536"/>
      <c r="D256" s="399" t="s">
        <v>486</v>
      </c>
      <c r="E256" s="266">
        <v>1</v>
      </c>
      <c r="F256" s="220" t="s">
        <v>372</v>
      </c>
      <c r="G256" s="209" t="s">
        <v>293</v>
      </c>
      <c r="H256" s="209"/>
      <c r="I256" s="232"/>
      <c r="J256" s="209"/>
      <c r="K256" s="220" t="s">
        <v>689</v>
      </c>
      <c r="L256" s="232">
        <v>1</v>
      </c>
      <c r="M256" s="209" t="s">
        <v>432</v>
      </c>
      <c r="N256" s="241"/>
      <c r="O256" s="232"/>
      <c r="P256" s="382"/>
      <c r="Q256" s="232"/>
      <c r="R256" s="241"/>
      <c r="S256" s="241"/>
      <c r="T256" s="209"/>
      <c r="U256" s="295" t="s">
        <v>433</v>
      </c>
      <c r="V256" s="403" t="s">
        <v>371</v>
      </c>
    </row>
    <row r="257" spans="1:22" ht="62.25" customHeight="1">
      <c r="A257" s="29">
        <v>45352</v>
      </c>
      <c r="B257" s="536"/>
      <c r="C257" s="567"/>
      <c r="D257" s="399" t="s">
        <v>486</v>
      </c>
      <c r="E257" s="266">
        <v>1</v>
      </c>
      <c r="F257" s="220" t="s">
        <v>434</v>
      </c>
      <c r="G257" s="209" t="s">
        <v>293</v>
      </c>
      <c r="H257" s="209"/>
      <c r="I257" s="232"/>
      <c r="J257" s="209"/>
      <c r="K257" s="220"/>
      <c r="L257" s="232"/>
      <c r="M257" s="209"/>
      <c r="N257" s="241"/>
      <c r="O257" s="232"/>
      <c r="P257" s="382"/>
      <c r="Q257" s="232"/>
      <c r="R257" s="241"/>
      <c r="S257" s="241"/>
      <c r="T257" s="209"/>
      <c r="U257" s="295" t="s">
        <v>919</v>
      </c>
      <c r="V257" s="403" t="s">
        <v>994</v>
      </c>
    </row>
    <row r="258" spans="1:22" ht="29.25" customHeight="1">
      <c r="A258" s="29">
        <v>45383</v>
      </c>
      <c r="B258" s="536"/>
      <c r="C258" s="466" t="s">
        <v>265</v>
      </c>
      <c r="D258" s="399" t="s">
        <v>290</v>
      </c>
      <c r="E258" s="266"/>
      <c r="F258" s="220">
        <v>45441</v>
      </c>
      <c r="G258" s="209" t="s">
        <v>293</v>
      </c>
      <c r="H258" s="209"/>
      <c r="I258" s="232"/>
      <c r="J258" s="209"/>
      <c r="K258" s="220"/>
      <c r="L258" s="232"/>
      <c r="M258" s="209"/>
      <c r="N258" s="241"/>
      <c r="O258" s="232"/>
      <c r="P258" s="382"/>
      <c r="Q258" s="232"/>
      <c r="R258" s="241"/>
      <c r="S258" s="241"/>
      <c r="T258" s="220" t="s">
        <v>949</v>
      </c>
      <c r="U258" s="295" t="s">
        <v>458</v>
      </c>
      <c r="V258" s="403"/>
    </row>
    <row r="259" spans="1:22" ht="29.25" customHeight="1">
      <c r="A259" s="29">
        <v>45505</v>
      </c>
      <c r="B259" s="537"/>
      <c r="C259" s="462" t="s">
        <v>438</v>
      </c>
      <c r="D259" s="467" t="s">
        <v>290</v>
      </c>
      <c r="E259" s="266"/>
      <c r="F259" s="220" t="s">
        <v>1095</v>
      </c>
      <c r="G259" s="508" t="s">
        <v>284</v>
      </c>
      <c r="H259" s="466"/>
      <c r="I259" s="232"/>
      <c r="J259" s="466"/>
      <c r="K259" s="220"/>
      <c r="L259" s="232"/>
      <c r="M259" s="466"/>
      <c r="N259" s="241"/>
      <c r="O259" s="232"/>
      <c r="P259" s="382"/>
      <c r="Q259" s="232"/>
      <c r="R259" s="241"/>
      <c r="S259" s="241"/>
      <c r="T259" s="220" t="s">
        <v>1091</v>
      </c>
      <c r="U259" s="295" t="s">
        <v>822</v>
      </c>
      <c r="V259" s="403"/>
    </row>
    <row r="260" spans="1:22" ht="29.25" customHeight="1">
      <c r="A260" s="29">
        <v>45292</v>
      </c>
      <c r="B260" s="535" t="s">
        <v>503</v>
      </c>
      <c r="C260" s="535" t="s">
        <v>287</v>
      </c>
      <c r="D260" s="399" t="s">
        <v>280</v>
      </c>
      <c r="E260" s="266"/>
      <c r="F260" s="220">
        <v>45307</v>
      </c>
      <c r="G260" s="209">
        <v>2023</v>
      </c>
      <c r="H260" s="209"/>
      <c r="I260" s="232"/>
      <c r="J260" s="209"/>
      <c r="K260" s="220"/>
      <c r="L260" s="232"/>
      <c r="M260" s="209"/>
      <c r="N260" s="241"/>
      <c r="O260" s="232"/>
      <c r="P260" s="382"/>
      <c r="Q260" s="232"/>
      <c r="R260" s="241"/>
      <c r="S260" s="241"/>
      <c r="T260" s="209"/>
      <c r="U260" s="295"/>
      <c r="V260" s="416" t="s">
        <v>310</v>
      </c>
    </row>
    <row r="261" spans="1:22" ht="51" customHeight="1">
      <c r="A261" s="29">
        <v>45292</v>
      </c>
      <c r="B261" s="536"/>
      <c r="C261" s="536"/>
      <c r="D261" s="399" t="s">
        <v>280</v>
      </c>
      <c r="E261" s="266"/>
      <c r="F261" s="220">
        <v>45321</v>
      </c>
      <c r="G261" s="209">
        <v>2023</v>
      </c>
      <c r="H261" s="209"/>
      <c r="I261" s="232"/>
      <c r="J261" s="209"/>
      <c r="K261" s="220"/>
      <c r="L261" s="232"/>
      <c r="M261" s="209"/>
      <c r="N261" s="241"/>
      <c r="O261" s="232"/>
      <c r="P261" s="382"/>
      <c r="Q261" s="232"/>
      <c r="R261" s="241"/>
      <c r="S261" s="241"/>
      <c r="T261" s="209"/>
      <c r="U261" s="295"/>
      <c r="V261" s="416" t="s">
        <v>720</v>
      </c>
    </row>
    <row r="262" spans="1:22" ht="47.25" customHeight="1">
      <c r="A262" s="29">
        <v>45323</v>
      </c>
      <c r="B262" s="536"/>
      <c r="C262" s="536"/>
      <c r="D262" s="399" t="s">
        <v>280</v>
      </c>
      <c r="E262" s="266"/>
      <c r="F262" s="216">
        <v>45366</v>
      </c>
      <c r="G262" s="209">
        <v>2023</v>
      </c>
      <c r="H262" s="209"/>
      <c r="I262" s="232"/>
      <c r="J262" s="209"/>
      <c r="K262" s="220"/>
      <c r="L262" s="232"/>
      <c r="M262" s="209"/>
      <c r="N262" s="241"/>
      <c r="O262" s="232"/>
      <c r="P262" s="382"/>
      <c r="Q262" s="232"/>
      <c r="R262" s="241"/>
      <c r="S262" s="241"/>
      <c r="T262" s="209"/>
      <c r="U262" s="295"/>
      <c r="V262" s="416" t="s">
        <v>721</v>
      </c>
    </row>
    <row r="263" spans="1:22" ht="48.75" customHeight="1">
      <c r="A263" s="29">
        <v>45323</v>
      </c>
      <c r="B263" s="536"/>
      <c r="C263" s="567"/>
      <c r="D263" s="399" t="s">
        <v>280</v>
      </c>
      <c r="E263" s="266"/>
      <c r="F263" s="216">
        <v>45366</v>
      </c>
      <c r="G263" s="399">
        <v>2023</v>
      </c>
      <c r="H263" s="399"/>
      <c r="I263" s="282"/>
      <c r="J263" s="399"/>
      <c r="K263" s="399"/>
      <c r="L263" s="282"/>
      <c r="M263" s="399"/>
      <c r="N263" s="399"/>
      <c r="O263" s="282"/>
      <c r="P263" s="399"/>
      <c r="Q263" s="282"/>
      <c r="R263" s="399"/>
      <c r="S263" s="399"/>
      <c r="T263" s="399"/>
      <c r="U263" s="399"/>
      <c r="V263" s="403" t="s">
        <v>997</v>
      </c>
    </row>
    <row r="264" spans="1:22" ht="32.25" customHeight="1">
      <c r="A264" s="29">
        <v>45323</v>
      </c>
      <c r="B264" s="536"/>
      <c r="C264" s="399" t="s">
        <v>738</v>
      </c>
      <c r="D264" s="399" t="s">
        <v>486</v>
      </c>
      <c r="E264" s="266">
        <v>1</v>
      </c>
      <c r="F264" s="216"/>
      <c r="G264" s="399" t="s">
        <v>288</v>
      </c>
      <c r="H264" s="399"/>
      <c r="I264" s="282"/>
      <c r="J264" s="399"/>
      <c r="K264" s="399"/>
      <c r="L264" s="282"/>
      <c r="M264" s="399"/>
      <c r="N264" s="399"/>
      <c r="O264" s="282"/>
      <c r="P264" s="399"/>
      <c r="Q264" s="282"/>
      <c r="R264" s="399"/>
      <c r="S264" s="399"/>
      <c r="T264" s="399"/>
      <c r="U264" s="399" t="s">
        <v>919</v>
      </c>
      <c r="V264" s="403" t="s">
        <v>997</v>
      </c>
    </row>
    <row r="265" spans="1:22" ht="32.25" customHeight="1">
      <c r="A265" s="29">
        <v>45352</v>
      </c>
      <c r="B265" s="536"/>
      <c r="C265" s="399" t="s">
        <v>342</v>
      </c>
      <c r="D265" s="399" t="s">
        <v>280</v>
      </c>
      <c r="E265" s="266"/>
      <c r="F265" s="216"/>
      <c r="G265" s="399" t="s">
        <v>343</v>
      </c>
      <c r="H265" s="399"/>
      <c r="I265" s="282"/>
      <c r="J265" s="399"/>
      <c r="K265" s="399"/>
      <c r="L265" s="282"/>
      <c r="M265" s="399"/>
      <c r="N265" s="399"/>
      <c r="O265" s="282"/>
      <c r="P265" s="399"/>
      <c r="Q265" s="282"/>
      <c r="R265" s="399"/>
      <c r="S265" s="218"/>
      <c r="T265" s="399"/>
      <c r="U265" s="399"/>
      <c r="V265" s="403" t="s">
        <v>1008</v>
      </c>
    </row>
    <row r="266" spans="1:22" ht="44.25" customHeight="1">
      <c r="A266" s="29">
        <v>45352</v>
      </c>
      <c r="B266" s="536"/>
      <c r="C266" s="535" t="s">
        <v>738</v>
      </c>
      <c r="D266" s="399" t="s">
        <v>486</v>
      </c>
      <c r="E266" s="266">
        <v>1</v>
      </c>
      <c r="F266" s="216" t="s">
        <v>349</v>
      </c>
      <c r="G266" s="399" t="s">
        <v>284</v>
      </c>
      <c r="H266" s="399"/>
      <c r="I266" s="282"/>
      <c r="J266" s="399"/>
      <c r="K266" s="399"/>
      <c r="L266" s="282"/>
      <c r="M266" s="399"/>
      <c r="N266" s="399"/>
      <c r="O266" s="282"/>
      <c r="P266" s="399"/>
      <c r="Q266" s="282"/>
      <c r="R266" s="399"/>
      <c r="S266" s="218"/>
      <c r="T266" s="399"/>
      <c r="U266" s="399" t="s">
        <v>919</v>
      </c>
      <c r="V266" s="403" t="s">
        <v>950</v>
      </c>
    </row>
    <row r="267" spans="1:22" ht="44.25" customHeight="1">
      <c r="A267" s="29">
        <v>45352</v>
      </c>
      <c r="B267" s="536"/>
      <c r="C267" s="567"/>
      <c r="D267" s="399" t="s">
        <v>486</v>
      </c>
      <c r="E267" s="266">
        <v>1</v>
      </c>
      <c r="F267" s="216" t="s">
        <v>349</v>
      </c>
      <c r="G267" s="399" t="s">
        <v>293</v>
      </c>
      <c r="H267" s="399"/>
      <c r="I267" s="282"/>
      <c r="J267" s="399"/>
      <c r="K267" s="399"/>
      <c r="L267" s="282"/>
      <c r="M267" s="399"/>
      <c r="N267" s="399"/>
      <c r="O267" s="282"/>
      <c r="P267" s="399"/>
      <c r="Q267" s="282"/>
      <c r="R267" s="399"/>
      <c r="S267" s="218"/>
      <c r="T267" s="399"/>
      <c r="U267" s="399" t="s">
        <v>919</v>
      </c>
      <c r="V267" s="403" t="s">
        <v>951</v>
      </c>
    </row>
    <row r="268" spans="1:22" ht="48" customHeight="1">
      <c r="A268" s="29">
        <v>45352</v>
      </c>
      <c r="B268" s="536"/>
      <c r="C268" s="399" t="s">
        <v>287</v>
      </c>
      <c r="D268" s="399" t="s">
        <v>486</v>
      </c>
      <c r="E268" s="266">
        <v>1</v>
      </c>
      <c r="F268" s="216" t="s">
        <v>369</v>
      </c>
      <c r="G268" s="399" t="s">
        <v>284</v>
      </c>
      <c r="H268" s="399"/>
      <c r="I268" s="282"/>
      <c r="J268" s="399"/>
      <c r="K268" s="399"/>
      <c r="L268" s="282"/>
      <c r="M268" s="399"/>
      <c r="N268" s="399"/>
      <c r="O268" s="282"/>
      <c r="P268" s="399"/>
      <c r="Q268" s="282"/>
      <c r="R268" s="399"/>
      <c r="S268" s="218"/>
      <c r="T268" s="399"/>
      <c r="U268" s="399" t="s">
        <v>919</v>
      </c>
      <c r="V268" s="403" t="s">
        <v>952</v>
      </c>
    </row>
    <row r="269" spans="1:22" ht="49.5" customHeight="1">
      <c r="A269" s="29">
        <v>45352</v>
      </c>
      <c r="B269" s="536"/>
      <c r="C269" s="399" t="s">
        <v>388</v>
      </c>
      <c r="D269" s="399" t="s">
        <v>486</v>
      </c>
      <c r="E269" s="266">
        <v>1</v>
      </c>
      <c r="F269" s="216"/>
      <c r="G269" s="399" t="s">
        <v>284</v>
      </c>
      <c r="H269" s="399"/>
      <c r="I269" s="282"/>
      <c r="J269" s="399"/>
      <c r="K269" s="399" t="s">
        <v>690</v>
      </c>
      <c r="L269" s="282">
        <v>1</v>
      </c>
      <c r="M269" s="216">
        <v>45384</v>
      </c>
      <c r="N269" s="399"/>
      <c r="O269" s="282"/>
      <c r="P269" s="399"/>
      <c r="Q269" s="282"/>
      <c r="R269" s="399"/>
      <c r="S269" s="218"/>
      <c r="T269" s="399"/>
      <c r="U269" s="399" t="s">
        <v>389</v>
      </c>
      <c r="V269" s="403"/>
    </row>
    <row r="270" spans="1:22" ht="36.75" customHeight="1">
      <c r="A270" s="29">
        <v>45352</v>
      </c>
      <c r="B270" s="536"/>
      <c r="C270" s="535" t="s">
        <v>287</v>
      </c>
      <c r="D270" s="399" t="s">
        <v>486</v>
      </c>
      <c r="E270" s="266">
        <v>1</v>
      </c>
      <c r="F270" s="216">
        <v>45369</v>
      </c>
      <c r="G270" s="399"/>
      <c r="H270" s="399"/>
      <c r="I270" s="282"/>
      <c r="J270" s="399"/>
      <c r="K270" s="399"/>
      <c r="L270" s="282"/>
      <c r="M270" s="399"/>
      <c r="N270" s="399"/>
      <c r="O270" s="282"/>
      <c r="P270" s="399"/>
      <c r="Q270" s="282"/>
      <c r="R270" s="399"/>
      <c r="S270" s="218"/>
      <c r="T270" s="399"/>
      <c r="U270" s="399" t="s">
        <v>919</v>
      </c>
      <c r="V270" s="403" t="s">
        <v>1198</v>
      </c>
    </row>
    <row r="271" spans="1:22" ht="46.5" customHeight="1">
      <c r="A271" s="29">
        <v>45352</v>
      </c>
      <c r="B271" s="536"/>
      <c r="C271" s="561"/>
      <c r="D271" s="399" t="s">
        <v>280</v>
      </c>
      <c r="E271" s="266"/>
      <c r="F271" s="216">
        <v>45379</v>
      </c>
      <c r="G271" s="399" t="s">
        <v>293</v>
      </c>
      <c r="H271" s="399"/>
      <c r="I271" s="282"/>
      <c r="J271" s="399"/>
      <c r="K271" s="399"/>
      <c r="L271" s="282"/>
      <c r="M271" s="216"/>
      <c r="N271" s="399"/>
      <c r="O271" s="282"/>
      <c r="P271" s="399"/>
      <c r="Q271" s="282"/>
      <c r="R271" s="399"/>
      <c r="S271" s="218"/>
      <c r="T271" s="399"/>
      <c r="U271" s="399"/>
      <c r="V271" s="403" t="s">
        <v>1009</v>
      </c>
    </row>
    <row r="272" spans="1:22" ht="51" customHeight="1">
      <c r="A272" s="29">
        <v>45352</v>
      </c>
      <c r="B272" s="536"/>
      <c r="C272" s="579"/>
      <c r="D272" s="399" t="s">
        <v>280</v>
      </c>
      <c r="E272" s="266"/>
      <c r="F272" s="216">
        <v>45379</v>
      </c>
      <c r="G272" s="399" t="s">
        <v>293</v>
      </c>
      <c r="H272" s="399"/>
      <c r="I272" s="282"/>
      <c r="J272" s="399"/>
      <c r="K272" s="399"/>
      <c r="L272" s="282"/>
      <c r="M272" s="216"/>
      <c r="N272" s="399"/>
      <c r="O272" s="282"/>
      <c r="P272" s="399"/>
      <c r="Q272" s="282"/>
      <c r="R272" s="399"/>
      <c r="S272" s="218"/>
      <c r="T272" s="399"/>
      <c r="U272" s="399"/>
      <c r="V272" s="403" t="s">
        <v>1010</v>
      </c>
    </row>
    <row r="273" spans="1:22" ht="35.25" customHeight="1">
      <c r="A273" s="29">
        <v>45352</v>
      </c>
      <c r="B273" s="536"/>
      <c r="C273" s="535" t="s">
        <v>738</v>
      </c>
      <c r="D273" s="399" t="s">
        <v>280</v>
      </c>
      <c r="E273" s="266"/>
      <c r="F273" s="216">
        <v>45384</v>
      </c>
      <c r="G273" s="399">
        <v>2024</v>
      </c>
      <c r="H273" s="399"/>
      <c r="I273" s="282"/>
      <c r="J273" s="399"/>
      <c r="K273" s="399"/>
      <c r="L273" s="282"/>
      <c r="M273" s="399"/>
      <c r="N273" s="399"/>
      <c r="O273" s="282"/>
      <c r="P273" s="399"/>
      <c r="Q273" s="282"/>
      <c r="R273" s="399"/>
      <c r="S273" s="218"/>
      <c r="T273" s="399"/>
      <c r="U273" s="399"/>
      <c r="V273" s="403" t="s">
        <v>454</v>
      </c>
    </row>
    <row r="274" spans="1:22" ht="36.75" customHeight="1">
      <c r="A274" s="29">
        <v>45383</v>
      </c>
      <c r="B274" s="536"/>
      <c r="C274" s="567"/>
      <c r="D274" s="399" t="s">
        <v>486</v>
      </c>
      <c r="E274" s="266">
        <v>1</v>
      </c>
      <c r="F274" s="216" t="s">
        <v>519</v>
      </c>
      <c r="G274" s="399">
        <v>2024</v>
      </c>
      <c r="H274" s="399"/>
      <c r="I274" s="282"/>
      <c r="J274" s="399"/>
      <c r="K274" s="399" t="s">
        <v>691</v>
      </c>
      <c r="L274" s="282">
        <v>1</v>
      </c>
      <c r="M274" s="399" t="s">
        <v>448</v>
      </c>
      <c r="N274" s="399"/>
      <c r="O274" s="282"/>
      <c r="P274" s="399"/>
      <c r="Q274" s="282"/>
      <c r="R274" s="399"/>
      <c r="S274" s="218"/>
      <c r="T274" s="399"/>
      <c r="U274" s="399" t="s">
        <v>953</v>
      </c>
      <c r="V274" s="403"/>
    </row>
    <row r="275" spans="1:22" ht="29.25" customHeight="1">
      <c r="A275" s="29">
        <v>45383</v>
      </c>
      <c r="B275" s="536"/>
      <c r="C275" s="535" t="s">
        <v>287</v>
      </c>
      <c r="D275" s="399" t="s">
        <v>280</v>
      </c>
      <c r="E275" s="266"/>
      <c r="F275" s="216"/>
      <c r="G275" s="399"/>
      <c r="H275" s="399"/>
      <c r="I275" s="282"/>
      <c r="J275" s="399"/>
      <c r="K275" s="399"/>
      <c r="L275" s="282"/>
      <c r="M275" s="399"/>
      <c r="N275" s="399"/>
      <c r="O275" s="282"/>
      <c r="P275" s="399"/>
      <c r="Q275" s="282"/>
      <c r="R275" s="399"/>
      <c r="S275" s="218"/>
      <c r="T275" s="399"/>
      <c r="U275" s="399"/>
      <c r="V275" s="403" t="s">
        <v>1011</v>
      </c>
    </row>
    <row r="276" spans="1:22" ht="33.75" customHeight="1">
      <c r="A276" s="29">
        <v>45383</v>
      </c>
      <c r="B276" s="536"/>
      <c r="C276" s="561"/>
      <c r="D276" s="399" t="s">
        <v>280</v>
      </c>
      <c r="E276" s="266"/>
      <c r="F276" s="216">
        <v>45390</v>
      </c>
      <c r="G276" s="399">
        <v>2024</v>
      </c>
      <c r="H276" s="399"/>
      <c r="I276" s="282"/>
      <c r="J276" s="399"/>
      <c r="K276" s="399"/>
      <c r="L276" s="282"/>
      <c r="M276" s="399"/>
      <c r="N276" s="399"/>
      <c r="O276" s="282"/>
      <c r="P276" s="399"/>
      <c r="Q276" s="282"/>
      <c r="R276" s="399"/>
      <c r="S276" s="218"/>
      <c r="T276" s="399"/>
      <c r="U276" s="399"/>
      <c r="V276" s="403" t="s">
        <v>722</v>
      </c>
    </row>
    <row r="277" spans="1:22" ht="46.5" customHeight="1">
      <c r="A277" s="29">
        <v>45383</v>
      </c>
      <c r="B277" s="536"/>
      <c r="C277" s="561"/>
      <c r="D277" s="399" t="s">
        <v>280</v>
      </c>
      <c r="E277" s="266"/>
      <c r="F277" s="216">
        <v>45412</v>
      </c>
      <c r="G277" s="399">
        <v>2024</v>
      </c>
      <c r="H277" s="399"/>
      <c r="I277" s="282"/>
      <c r="J277" s="399"/>
      <c r="K277" s="399"/>
      <c r="L277" s="282"/>
      <c r="M277" s="399"/>
      <c r="N277" s="399"/>
      <c r="O277" s="282"/>
      <c r="P277" s="399"/>
      <c r="Q277" s="282"/>
      <c r="R277" s="399"/>
      <c r="S277" s="218"/>
      <c r="T277" s="399"/>
      <c r="U277" s="399"/>
      <c r="V277" s="403" t="s">
        <v>1012</v>
      </c>
    </row>
    <row r="278" spans="1:22" ht="34.5" customHeight="1">
      <c r="A278" s="29">
        <v>45383</v>
      </c>
      <c r="B278" s="536"/>
      <c r="C278" s="561"/>
      <c r="D278" s="399" t="s">
        <v>280</v>
      </c>
      <c r="E278" s="266"/>
      <c r="F278" s="216">
        <v>45408</v>
      </c>
      <c r="G278" s="399">
        <v>2024</v>
      </c>
      <c r="H278" s="399"/>
      <c r="I278" s="282"/>
      <c r="J278" s="399"/>
      <c r="K278" s="399"/>
      <c r="L278" s="282"/>
      <c r="M278" s="399"/>
      <c r="N278" s="399"/>
      <c r="O278" s="282"/>
      <c r="P278" s="399"/>
      <c r="Q278" s="282"/>
      <c r="R278" s="399"/>
      <c r="S278" s="218"/>
      <c r="T278" s="399"/>
      <c r="U278" s="399"/>
      <c r="V278" s="403" t="s">
        <v>1013</v>
      </c>
    </row>
    <row r="279" spans="1:22" ht="35.25" customHeight="1">
      <c r="A279" s="29">
        <v>45383</v>
      </c>
      <c r="B279" s="536"/>
      <c r="C279" s="561"/>
      <c r="D279" s="399" t="s">
        <v>280</v>
      </c>
      <c r="E279" s="266"/>
      <c r="F279" s="216">
        <v>45406</v>
      </c>
      <c r="G279" s="399">
        <v>2024</v>
      </c>
      <c r="H279" s="399"/>
      <c r="I279" s="282"/>
      <c r="J279" s="399"/>
      <c r="K279" s="399"/>
      <c r="L279" s="282"/>
      <c r="M279" s="399"/>
      <c r="N279" s="399"/>
      <c r="O279" s="282"/>
      <c r="P279" s="399"/>
      <c r="Q279" s="282"/>
      <c r="R279" s="399"/>
      <c r="S279" s="218"/>
      <c r="T279" s="399"/>
      <c r="U279" s="399"/>
      <c r="V279" s="403" t="s">
        <v>723</v>
      </c>
    </row>
    <row r="280" spans="1:22" ht="24.75" customHeight="1">
      <c r="A280" s="29">
        <v>45383</v>
      </c>
      <c r="B280" s="536"/>
      <c r="C280" s="561"/>
      <c r="D280" s="399" t="s">
        <v>280</v>
      </c>
      <c r="E280" s="266"/>
      <c r="F280" s="216">
        <v>45418</v>
      </c>
      <c r="G280" s="399">
        <v>2024</v>
      </c>
      <c r="H280" s="399"/>
      <c r="I280" s="282"/>
      <c r="J280" s="399"/>
      <c r="K280" s="399"/>
      <c r="L280" s="282"/>
      <c r="M280" s="399"/>
      <c r="N280" s="399"/>
      <c r="O280" s="282"/>
      <c r="P280" s="399"/>
      <c r="Q280" s="282"/>
      <c r="R280" s="399"/>
      <c r="S280" s="218"/>
      <c r="T280" s="399"/>
      <c r="U280" s="399"/>
      <c r="V280" s="403" t="s">
        <v>724</v>
      </c>
    </row>
    <row r="281" spans="1:22" ht="45.75" customHeight="1">
      <c r="A281" s="29">
        <v>45413</v>
      </c>
      <c r="B281" s="536"/>
      <c r="C281" s="536"/>
      <c r="D281" s="399" t="s">
        <v>486</v>
      </c>
      <c r="E281" s="266">
        <v>1</v>
      </c>
      <c r="F281" s="216">
        <v>45424</v>
      </c>
      <c r="G281" s="399">
        <v>2024</v>
      </c>
      <c r="H281" s="399"/>
      <c r="I281" s="282"/>
      <c r="J281" s="399"/>
      <c r="K281" s="399" t="s">
        <v>692</v>
      </c>
      <c r="L281" s="282">
        <v>1</v>
      </c>
      <c r="M281" s="399" t="s">
        <v>448</v>
      </c>
      <c r="N281" s="399"/>
      <c r="O281" s="282"/>
      <c r="P281" s="399"/>
      <c r="Q281" s="282"/>
      <c r="R281" s="399"/>
      <c r="S281" s="218"/>
      <c r="T281" s="399"/>
      <c r="U281" s="399" t="s">
        <v>549</v>
      </c>
      <c r="V281" s="403"/>
    </row>
    <row r="282" spans="1:22" ht="47.25" customHeight="1">
      <c r="A282" s="29">
        <v>45413</v>
      </c>
      <c r="B282" s="536"/>
      <c r="C282" s="536"/>
      <c r="D282" s="399" t="s">
        <v>486</v>
      </c>
      <c r="E282" s="266">
        <v>1</v>
      </c>
      <c r="F282" s="216">
        <v>45442</v>
      </c>
      <c r="G282" s="399">
        <v>2024</v>
      </c>
      <c r="H282" s="399"/>
      <c r="I282" s="282"/>
      <c r="J282" s="399"/>
      <c r="K282" s="399"/>
      <c r="L282" s="282"/>
      <c r="M282" s="399"/>
      <c r="N282" s="399"/>
      <c r="O282" s="282"/>
      <c r="P282" s="399"/>
      <c r="Q282" s="282"/>
      <c r="R282" s="399"/>
      <c r="S282" s="218"/>
      <c r="T282" s="399"/>
      <c r="U282" s="399" t="s">
        <v>919</v>
      </c>
      <c r="V282" s="403" t="s">
        <v>550</v>
      </c>
    </row>
    <row r="283" spans="1:22" ht="50.25" customHeight="1">
      <c r="A283" s="29">
        <v>45413</v>
      </c>
      <c r="B283" s="536"/>
      <c r="C283" s="567"/>
      <c r="D283" s="399" t="s">
        <v>280</v>
      </c>
      <c r="E283" s="266"/>
      <c r="F283" s="216">
        <v>45463</v>
      </c>
      <c r="G283" s="399" t="s">
        <v>293</v>
      </c>
      <c r="H283" s="399"/>
      <c r="I283" s="282"/>
      <c r="J283" s="399"/>
      <c r="K283" s="399"/>
      <c r="L283" s="282"/>
      <c r="M283" s="399"/>
      <c r="N283" s="399"/>
      <c r="O283" s="282"/>
      <c r="P283" s="399"/>
      <c r="Q283" s="282"/>
      <c r="R283" s="399"/>
      <c r="S283" s="218"/>
      <c r="T283" s="399"/>
      <c r="U283" s="399"/>
      <c r="V283" s="403" t="s">
        <v>439</v>
      </c>
    </row>
    <row r="284" spans="1:22" ht="54.75" customHeight="1">
      <c r="A284" s="29">
        <v>45413</v>
      </c>
      <c r="B284" s="536"/>
      <c r="C284" s="568" t="s">
        <v>334</v>
      </c>
      <c r="D284" s="399" t="s">
        <v>955</v>
      </c>
      <c r="E284" s="266"/>
      <c r="F284" s="216"/>
      <c r="G284" s="399"/>
      <c r="H284" s="399"/>
      <c r="I284" s="282"/>
      <c r="J284" s="399"/>
      <c r="K284" s="399"/>
      <c r="L284" s="282"/>
      <c r="M284" s="399"/>
      <c r="N284" s="399"/>
      <c r="O284" s="282"/>
      <c r="P284" s="399"/>
      <c r="Q284" s="282"/>
      <c r="R284" s="399"/>
      <c r="S284" s="218"/>
      <c r="T284" s="399"/>
      <c r="U284" s="399"/>
      <c r="V284" s="595" t="s">
        <v>954</v>
      </c>
    </row>
    <row r="285" spans="1:22" ht="30" customHeight="1">
      <c r="A285" s="29">
        <v>45413</v>
      </c>
      <c r="B285" s="536"/>
      <c r="C285" s="569"/>
      <c r="D285" s="399" t="s">
        <v>956</v>
      </c>
      <c r="E285" s="266"/>
      <c r="F285" s="216"/>
      <c r="G285" s="399"/>
      <c r="H285" s="399"/>
      <c r="I285" s="282"/>
      <c r="J285" s="399"/>
      <c r="K285" s="399"/>
      <c r="L285" s="282"/>
      <c r="M285" s="399"/>
      <c r="N285" s="399"/>
      <c r="O285" s="282"/>
      <c r="P285" s="399"/>
      <c r="Q285" s="282"/>
      <c r="R285" s="399"/>
      <c r="S285" s="218"/>
      <c r="T285" s="399"/>
      <c r="U285" s="399"/>
      <c r="V285" s="596"/>
    </row>
    <row r="286" spans="1:22" ht="30" customHeight="1">
      <c r="A286" s="29">
        <v>45413</v>
      </c>
      <c r="B286" s="536"/>
      <c r="C286" s="589"/>
      <c r="D286" s="399" t="s">
        <v>957</v>
      </c>
      <c r="E286" s="266"/>
      <c r="F286" s="216"/>
      <c r="G286" s="399"/>
      <c r="H286" s="399"/>
      <c r="I286" s="282"/>
      <c r="J286" s="399"/>
      <c r="K286" s="399"/>
      <c r="L286" s="282"/>
      <c r="M286" s="399"/>
      <c r="N286" s="399"/>
      <c r="O286" s="282"/>
      <c r="P286" s="399"/>
      <c r="Q286" s="282"/>
      <c r="R286" s="399"/>
      <c r="S286" s="218"/>
      <c r="T286" s="399"/>
      <c r="U286" s="399"/>
      <c r="V286" s="597"/>
    </row>
    <row r="287" spans="1:22" ht="30" customHeight="1">
      <c r="A287" s="29">
        <v>45444</v>
      </c>
      <c r="B287" s="536"/>
      <c r="C287" s="568" t="s">
        <v>287</v>
      </c>
      <c r="D287" s="399" t="s">
        <v>280</v>
      </c>
      <c r="E287" s="266"/>
      <c r="F287" s="216">
        <v>45460</v>
      </c>
      <c r="G287" s="399">
        <v>2024</v>
      </c>
      <c r="H287" s="399"/>
      <c r="I287" s="282"/>
      <c r="J287" s="399"/>
      <c r="K287" s="399"/>
      <c r="L287" s="282"/>
      <c r="M287" s="216"/>
      <c r="N287" s="399"/>
      <c r="O287" s="282"/>
      <c r="P287" s="399"/>
      <c r="Q287" s="282"/>
      <c r="R287" s="399"/>
      <c r="S287" s="218"/>
      <c r="T287" s="399"/>
      <c r="U287" s="399"/>
      <c r="V287" s="403" t="s">
        <v>725</v>
      </c>
    </row>
    <row r="288" spans="1:22" ht="42" customHeight="1">
      <c r="A288" s="29">
        <v>45444</v>
      </c>
      <c r="B288" s="536"/>
      <c r="C288" s="536"/>
      <c r="D288" s="399" t="s">
        <v>486</v>
      </c>
      <c r="E288" s="266">
        <v>1</v>
      </c>
      <c r="F288" s="216" t="s">
        <v>611</v>
      </c>
      <c r="G288" s="399">
        <v>2024</v>
      </c>
      <c r="H288" s="399"/>
      <c r="I288" s="282"/>
      <c r="J288" s="399"/>
      <c r="K288" s="399" t="s">
        <v>693</v>
      </c>
      <c r="L288" s="282">
        <v>1</v>
      </c>
      <c r="M288" s="216">
        <v>45464</v>
      </c>
      <c r="N288" s="399"/>
      <c r="O288" s="282"/>
      <c r="P288" s="399"/>
      <c r="Q288" s="282"/>
      <c r="R288" s="399"/>
      <c r="S288" s="218"/>
      <c r="T288" s="399"/>
      <c r="U288" s="467" t="s">
        <v>972</v>
      </c>
      <c r="V288" s="403" t="s">
        <v>413</v>
      </c>
    </row>
    <row r="289" spans="1:22" ht="36" customHeight="1">
      <c r="A289" s="29">
        <v>45444</v>
      </c>
      <c r="B289" s="536"/>
      <c r="C289" s="466" t="s">
        <v>738</v>
      </c>
      <c r="D289" s="467" t="s">
        <v>486</v>
      </c>
      <c r="E289" s="266">
        <v>1</v>
      </c>
      <c r="F289" s="216" t="s">
        <v>610</v>
      </c>
      <c r="G289" s="399">
        <v>2024</v>
      </c>
      <c r="H289" s="399"/>
      <c r="I289" s="282"/>
      <c r="J289" s="399"/>
      <c r="K289" s="399"/>
      <c r="L289" s="282"/>
      <c r="M289" s="399"/>
      <c r="N289" s="399"/>
      <c r="O289" s="282"/>
      <c r="P289" s="399"/>
      <c r="Q289" s="282"/>
      <c r="R289" s="399"/>
      <c r="S289" s="218"/>
      <c r="T289" s="399"/>
      <c r="U289" s="399" t="s">
        <v>919</v>
      </c>
      <c r="V289" s="403" t="s">
        <v>612</v>
      </c>
    </row>
    <row r="290" spans="1:22" ht="50.25" customHeight="1">
      <c r="A290" s="29">
        <v>45474</v>
      </c>
      <c r="B290" s="562"/>
      <c r="C290" s="461" t="s">
        <v>287</v>
      </c>
      <c r="D290" s="467" t="s">
        <v>280</v>
      </c>
      <c r="E290" s="266"/>
      <c r="F290" s="216">
        <v>45485</v>
      </c>
      <c r="G290" s="467">
        <v>2024</v>
      </c>
      <c r="H290" s="467"/>
      <c r="I290" s="282"/>
      <c r="J290" s="467"/>
      <c r="K290" s="467"/>
      <c r="L290" s="282"/>
      <c r="M290" s="467"/>
      <c r="N290" s="467"/>
      <c r="O290" s="282"/>
      <c r="P290" s="467"/>
      <c r="Q290" s="282"/>
      <c r="R290" s="467"/>
      <c r="S290" s="218"/>
      <c r="T290" s="467"/>
      <c r="U290" s="467"/>
      <c r="V290" s="403" t="s">
        <v>1080</v>
      </c>
    </row>
    <row r="291" spans="1:22" ht="36" customHeight="1">
      <c r="A291" s="29">
        <v>45505</v>
      </c>
      <c r="B291" s="562"/>
      <c r="C291" s="568" t="s">
        <v>738</v>
      </c>
      <c r="D291" s="467" t="s">
        <v>280</v>
      </c>
      <c r="E291" s="266"/>
      <c r="F291" s="216">
        <v>45510</v>
      </c>
      <c r="G291" s="467">
        <v>2024</v>
      </c>
      <c r="H291" s="467"/>
      <c r="I291" s="282"/>
      <c r="J291" s="467"/>
      <c r="K291" s="467"/>
      <c r="L291" s="282"/>
      <c r="M291" s="467"/>
      <c r="N291" s="467"/>
      <c r="O291" s="282"/>
      <c r="P291" s="467"/>
      <c r="Q291" s="282"/>
      <c r="R291" s="467"/>
      <c r="S291" s="218"/>
      <c r="T291" s="467"/>
      <c r="U291" s="467"/>
      <c r="V291" s="403" t="s">
        <v>1044</v>
      </c>
    </row>
    <row r="292" spans="1:22" ht="36" customHeight="1">
      <c r="A292" s="29">
        <v>45505</v>
      </c>
      <c r="B292" s="562"/>
      <c r="C292" s="569"/>
      <c r="D292" s="467" t="s">
        <v>280</v>
      </c>
      <c r="E292" s="266"/>
      <c r="F292" s="216">
        <v>45519</v>
      </c>
      <c r="G292" s="467">
        <v>2024</v>
      </c>
      <c r="H292" s="467"/>
      <c r="I292" s="282"/>
      <c r="J292" s="467"/>
      <c r="K292" s="467"/>
      <c r="L292" s="282"/>
      <c r="M292" s="467"/>
      <c r="N292" s="467"/>
      <c r="O292" s="282"/>
      <c r="P292" s="467"/>
      <c r="Q292" s="282"/>
      <c r="R292" s="467"/>
      <c r="S292" s="218"/>
      <c r="T292" s="467"/>
      <c r="U292" s="467"/>
      <c r="V292" s="403" t="s">
        <v>1191</v>
      </c>
    </row>
    <row r="293" spans="1:22" ht="36" customHeight="1">
      <c r="A293" s="29">
        <v>45505</v>
      </c>
      <c r="B293" s="562"/>
      <c r="C293" s="589"/>
      <c r="D293" s="467" t="s">
        <v>486</v>
      </c>
      <c r="E293" s="266">
        <v>1</v>
      </c>
      <c r="F293" s="216" t="s">
        <v>1081</v>
      </c>
      <c r="G293" s="467">
        <v>2024</v>
      </c>
      <c r="H293" s="467"/>
      <c r="I293" s="282"/>
      <c r="J293" s="467"/>
      <c r="K293" s="467" t="s">
        <v>1082</v>
      </c>
      <c r="L293" s="282">
        <v>1</v>
      </c>
      <c r="M293" s="216">
        <v>45539</v>
      </c>
      <c r="N293" s="467"/>
      <c r="O293" s="282"/>
      <c r="P293" s="467"/>
      <c r="Q293" s="282"/>
      <c r="R293" s="467"/>
      <c r="S293" s="218"/>
      <c r="T293" s="467"/>
      <c r="U293" s="467" t="s">
        <v>972</v>
      </c>
      <c r="V293" s="403"/>
    </row>
    <row r="294" spans="1:22" ht="36" customHeight="1">
      <c r="A294" s="29">
        <v>45505</v>
      </c>
      <c r="B294" s="562"/>
      <c r="C294" s="461" t="s">
        <v>287</v>
      </c>
      <c r="D294" s="467" t="s">
        <v>486</v>
      </c>
      <c r="E294" s="266">
        <v>1</v>
      </c>
      <c r="F294" s="216" t="s">
        <v>1083</v>
      </c>
      <c r="G294" s="467">
        <v>2024</v>
      </c>
      <c r="H294" s="467"/>
      <c r="I294" s="282"/>
      <c r="J294" s="467"/>
      <c r="K294" s="467" t="s">
        <v>1084</v>
      </c>
      <c r="L294" s="282">
        <v>1</v>
      </c>
      <c r="M294" s="216">
        <v>45562</v>
      </c>
      <c r="N294" s="467"/>
      <c r="O294" s="282"/>
      <c r="P294" s="467"/>
      <c r="Q294" s="282"/>
      <c r="R294" s="467"/>
      <c r="S294" s="218"/>
      <c r="T294" s="467"/>
      <c r="U294" s="467" t="s">
        <v>972</v>
      </c>
      <c r="V294" s="403"/>
    </row>
    <row r="295" spans="1:22" ht="46.5" customHeight="1">
      <c r="A295" s="29">
        <v>45505</v>
      </c>
      <c r="B295" s="562"/>
      <c r="C295" s="461" t="s">
        <v>1085</v>
      </c>
      <c r="D295" s="467" t="s">
        <v>280</v>
      </c>
      <c r="E295" s="266"/>
      <c r="F295" s="216">
        <v>45531</v>
      </c>
      <c r="G295" s="467">
        <v>2024</v>
      </c>
      <c r="H295" s="467"/>
      <c r="I295" s="282"/>
      <c r="J295" s="467"/>
      <c r="K295" s="467"/>
      <c r="L295" s="282"/>
      <c r="M295" s="467"/>
      <c r="N295" s="467"/>
      <c r="O295" s="282"/>
      <c r="P295" s="467"/>
      <c r="Q295" s="282"/>
      <c r="R295" s="467"/>
      <c r="S295" s="218"/>
      <c r="T295" s="467"/>
      <c r="U295" s="467"/>
      <c r="V295" s="403" t="s">
        <v>1086</v>
      </c>
    </row>
    <row r="296" spans="1:22" ht="63" customHeight="1">
      <c r="A296" s="29">
        <v>45536</v>
      </c>
      <c r="B296" s="562"/>
      <c r="C296" s="461" t="s">
        <v>738</v>
      </c>
      <c r="D296" s="467" t="s">
        <v>280</v>
      </c>
      <c r="E296" s="266"/>
      <c r="F296" s="216">
        <v>45544</v>
      </c>
      <c r="G296" s="467" t="s">
        <v>293</v>
      </c>
      <c r="H296" s="467"/>
      <c r="I296" s="282"/>
      <c r="J296" s="467"/>
      <c r="K296" s="467"/>
      <c r="L296" s="282"/>
      <c r="M296" s="467"/>
      <c r="N296" s="467"/>
      <c r="O296" s="282"/>
      <c r="P296" s="467"/>
      <c r="Q296" s="282"/>
      <c r="R296" s="467"/>
      <c r="S296" s="218"/>
      <c r="T296" s="467"/>
      <c r="U296" s="467"/>
      <c r="V296" s="403" t="s">
        <v>1040</v>
      </c>
    </row>
    <row r="297" spans="1:22" ht="36" customHeight="1">
      <c r="A297" s="29">
        <v>45536</v>
      </c>
      <c r="B297" s="562"/>
      <c r="C297" s="568" t="s">
        <v>287</v>
      </c>
      <c r="D297" s="467" t="s">
        <v>280</v>
      </c>
      <c r="E297" s="266"/>
      <c r="F297" s="216">
        <v>45540</v>
      </c>
      <c r="G297" s="467">
        <v>2024</v>
      </c>
      <c r="H297" s="467"/>
      <c r="I297" s="282"/>
      <c r="J297" s="467"/>
      <c r="K297" s="467"/>
      <c r="L297" s="282"/>
      <c r="M297" s="467"/>
      <c r="N297" s="467"/>
      <c r="O297" s="282"/>
      <c r="P297" s="467"/>
      <c r="Q297" s="282"/>
      <c r="R297" s="467"/>
      <c r="S297" s="218"/>
      <c r="T297" s="467"/>
      <c r="U297" s="467"/>
      <c r="V297" s="403" t="s">
        <v>1087</v>
      </c>
    </row>
    <row r="298" spans="1:22" ht="65.25" customHeight="1">
      <c r="A298" s="29">
        <v>45536</v>
      </c>
      <c r="B298" s="562"/>
      <c r="C298" s="569"/>
      <c r="D298" s="467" t="s">
        <v>280</v>
      </c>
      <c r="E298" s="266"/>
      <c r="F298" s="216">
        <v>45553</v>
      </c>
      <c r="G298" s="467" t="s">
        <v>293</v>
      </c>
      <c r="H298" s="467"/>
      <c r="I298" s="282"/>
      <c r="J298" s="467"/>
      <c r="K298" s="467"/>
      <c r="L298" s="282"/>
      <c r="M298" s="467"/>
      <c r="N298" s="467"/>
      <c r="O298" s="282"/>
      <c r="P298" s="467"/>
      <c r="Q298" s="282"/>
      <c r="R298" s="467"/>
      <c r="S298" s="218"/>
      <c r="T298" s="467"/>
      <c r="U298" s="467"/>
      <c r="V298" s="403" t="s">
        <v>1040</v>
      </c>
    </row>
    <row r="299" spans="1:22" ht="36" customHeight="1">
      <c r="A299" s="29">
        <v>45536</v>
      </c>
      <c r="B299" s="537"/>
      <c r="C299" s="589"/>
      <c r="D299" s="467" t="s">
        <v>280</v>
      </c>
      <c r="E299" s="266"/>
      <c r="F299" s="216">
        <v>45555</v>
      </c>
      <c r="G299" s="467">
        <v>2024</v>
      </c>
      <c r="H299" s="467"/>
      <c r="I299" s="282"/>
      <c r="J299" s="467"/>
      <c r="K299" s="467"/>
      <c r="L299" s="282"/>
      <c r="M299" s="467"/>
      <c r="N299" s="467"/>
      <c r="O299" s="282"/>
      <c r="P299" s="467"/>
      <c r="Q299" s="282"/>
      <c r="R299" s="467"/>
      <c r="S299" s="218"/>
      <c r="T299" s="467"/>
      <c r="U299" s="467"/>
      <c r="V299" s="403" t="s">
        <v>1088</v>
      </c>
    </row>
    <row r="300" spans="1:22" ht="54" customHeight="1">
      <c r="A300" s="125">
        <v>45323</v>
      </c>
      <c r="B300" s="535" t="s">
        <v>119</v>
      </c>
      <c r="C300" s="535" t="s">
        <v>482</v>
      </c>
      <c r="D300" s="399" t="s">
        <v>280</v>
      </c>
      <c r="E300" s="266"/>
      <c r="F300" s="220">
        <v>45344</v>
      </c>
      <c r="G300" s="232">
        <v>2023</v>
      </c>
      <c r="H300" s="209"/>
      <c r="I300" s="232"/>
      <c r="J300" s="220"/>
      <c r="K300" s="220"/>
      <c r="L300" s="232"/>
      <c r="M300" s="220"/>
      <c r="N300" s="209"/>
      <c r="O300" s="232"/>
      <c r="P300" s="209"/>
      <c r="Q300" s="232"/>
      <c r="R300" s="209"/>
      <c r="S300" s="209"/>
      <c r="T300" s="220"/>
      <c r="U300" s="209"/>
      <c r="V300" s="416" t="s">
        <v>439</v>
      </c>
    </row>
    <row r="301" spans="1:22" ht="63.75" customHeight="1">
      <c r="A301" s="125">
        <v>45352</v>
      </c>
      <c r="B301" s="536"/>
      <c r="C301" s="579"/>
      <c r="D301" s="399" t="s">
        <v>280</v>
      </c>
      <c r="E301" s="266"/>
      <c r="F301" s="220">
        <v>45358</v>
      </c>
      <c r="G301" s="232"/>
      <c r="H301" s="209"/>
      <c r="I301" s="232"/>
      <c r="J301" s="209"/>
      <c r="K301" s="220"/>
      <c r="L301" s="232"/>
      <c r="M301" s="220"/>
      <c r="N301" s="209"/>
      <c r="O301" s="232"/>
      <c r="P301" s="209"/>
      <c r="Q301" s="232"/>
      <c r="R301" s="209"/>
      <c r="S301" s="209"/>
      <c r="T301" s="209"/>
      <c r="U301" s="209"/>
      <c r="V301" s="416" t="s">
        <v>980</v>
      </c>
    </row>
    <row r="302" spans="1:22" ht="47.25" customHeight="1">
      <c r="A302" s="125">
        <v>45352</v>
      </c>
      <c r="B302" s="536"/>
      <c r="C302" s="393" t="s">
        <v>483</v>
      </c>
      <c r="D302" s="393" t="s">
        <v>486</v>
      </c>
      <c r="E302" s="532">
        <v>1</v>
      </c>
      <c r="F302" s="243" t="s">
        <v>484</v>
      </c>
      <c r="G302" s="340">
        <v>2023</v>
      </c>
      <c r="H302" s="393"/>
      <c r="I302" s="340"/>
      <c r="J302" s="393"/>
      <c r="K302" s="243" t="s">
        <v>686</v>
      </c>
      <c r="L302" s="340">
        <v>1</v>
      </c>
      <c r="M302" s="243">
        <v>45369</v>
      </c>
      <c r="N302" s="393"/>
      <c r="O302" s="340"/>
      <c r="P302" s="393"/>
      <c r="Q302" s="340"/>
      <c r="R302" s="393"/>
      <c r="S302" s="393"/>
      <c r="T302" s="393"/>
      <c r="U302" s="393" t="s">
        <v>726</v>
      </c>
      <c r="V302" s="423" t="s">
        <v>485</v>
      </c>
    </row>
    <row r="303" spans="1:22" ht="49.5" customHeight="1">
      <c r="A303" s="125">
        <v>45352</v>
      </c>
      <c r="B303" s="536"/>
      <c r="C303" s="393" t="s">
        <v>482</v>
      </c>
      <c r="D303" s="393" t="s">
        <v>280</v>
      </c>
      <c r="E303" s="532"/>
      <c r="F303" s="243">
        <v>45372</v>
      </c>
      <c r="G303" s="340">
        <v>2023</v>
      </c>
      <c r="H303" s="393"/>
      <c r="I303" s="340"/>
      <c r="J303" s="393"/>
      <c r="K303" s="243"/>
      <c r="L303" s="340"/>
      <c r="M303" s="243"/>
      <c r="N303" s="393"/>
      <c r="O303" s="340"/>
      <c r="P303" s="393"/>
      <c r="Q303" s="340"/>
      <c r="R303" s="393"/>
      <c r="S303" s="393"/>
      <c r="T303" s="393"/>
      <c r="U303" s="393"/>
      <c r="V303" s="423" t="s">
        <v>707</v>
      </c>
    </row>
    <row r="304" spans="1:22" ht="50.25" customHeight="1">
      <c r="A304" s="125">
        <v>45383</v>
      </c>
      <c r="B304" s="536"/>
      <c r="C304" s="393" t="s">
        <v>334</v>
      </c>
      <c r="D304" s="393" t="s">
        <v>280</v>
      </c>
      <c r="E304" s="532"/>
      <c r="F304" s="243"/>
      <c r="G304" s="361" t="s">
        <v>527</v>
      </c>
      <c r="H304" s="393"/>
      <c r="I304" s="340"/>
      <c r="J304" s="393"/>
      <c r="K304" s="243"/>
      <c r="L304" s="340"/>
      <c r="M304" s="243"/>
      <c r="N304" s="393"/>
      <c r="O304" s="340"/>
      <c r="P304" s="393"/>
      <c r="Q304" s="340"/>
      <c r="R304" s="393"/>
      <c r="S304" s="393"/>
      <c r="T304" s="393"/>
      <c r="U304" s="393"/>
      <c r="V304" s="423" t="s">
        <v>958</v>
      </c>
    </row>
    <row r="305" spans="1:22" ht="52.5" customHeight="1">
      <c r="A305" s="125">
        <v>45413</v>
      </c>
      <c r="B305" s="536"/>
      <c r="C305" s="393" t="s">
        <v>483</v>
      </c>
      <c r="D305" s="393" t="s">
        <v>486</v>
      </c>
      <c r="E305" s="532">
        <v>1</v>
      </c>
      <c r="F305" s="243" t="s">
        <v>551</v>
      </c>
      <c r="G305" s="361" t="s">
        <v>293</v>
      </c>
      <c r="H305" s="393"/>
      <c r="I305" s="340"/>
      <c r="J305" s="393"/>
      <c r="K305" s="243"/>
      <c r="L305" s="340"/>
      <c r="M305" s="243"/>
      <c r="N305" s="393"/>
      <c r="O305" s="340"/>
      <c r="P305" s="393"/>
      <c r="Q305" s="340"/>
      <c r="R305" s="393"/>
      <c r="S305" s="393"/>
      <c r="T305" s="393"/>
      <c r="U305" s="393" t="s">
        <v>919</v>
      </c>
      <c r="V305" s="423" t="s">
        <v>548</v>
      </c>
    </row>
    <row r="306" spans="1:22" ht="30" customHeight="1">
      <c r="A306" s="125">
        <v>45444</v>
      </c>
      <c r="B306" s="536"/>
      <c r="C306" s="568" t="s">
        <v>615</v>
      </c>
      <c r="D306" s="393" t="s">
        <v>280</v>
      </c>
      <c r="E306" s="532"/>
      <c r="F306" s="243" t="s">
        <v>616</v>
      </c>
      <c r="G306" s="361" t="s">
        <v>293</v>
      </c>
      <c r="H306" s="393"/>
      <c r="I306" s="340"/>
      <c r="J306" s="393"/>
      <c r="K306" s="243"/>
      <c r="L306" s="340"/>
      <c r="M306" s="243"/>
      <c r="N306" s="393"/>
      <c r="O306" s="340"/>
      <c r="P306" s="393"/>
      <c r="Q306" s="340"/>
      <c r="R306" s="393"/>
      <c r="S306" s="393"/>
      <c r="T306" s="393"/>
      <c r="U306" s="393"/>
      <c r="V306" s="423" t="s">
        <v>617</v>
      </c>
    </row>
    <row r="307" spans="1:22" ht="30" customHeight="1">
      <c r="A307" s="125">
        <v>45444</v>
      </c>
      <c r="B307" s="567"/>
      <c r="C307" s="589"/>
      <c r="D307" s="393" t="s">
        <v>280</v>
      </c>
      <c r="E307" s="532"/>
      <c r="F307" s="243">
        <v>45471</v>
      </c>
      <c r="G307" s="361">
        <v>2023</v>
      </c>
      <c r="H307" s="393"/>
      <c r="I307" s="340"/>
      <c r="J307" s="393"/>
      <c r="K307" s="243"/>
      <c r="L307" s="340"/>
      <c r="M307" s="243"/>
      <c r="N307" s="393"/>
      <c r="O307" s="340"/>
      <c r="P307" s="393"/>
      <c r="Q307" s="340"/>
      <c r="R307" s="393"/>
      <c r="S307" s="393"/>
      <c r="T307" s="393"/>
      <c r="U307" s="393"/>
      <c r="V307" s="416" t="s">
        <v>1014</v>
      </c>
    </row>
    <row r="308" spans="1:22" ht="37.5" customHeight="1">
      <c r="A308" s="29">
        <v>45323</v>
      </c>
      <c r="B308" s="535" t="s">
        <v>240</v>
      </c>
      <c r="C308" s="520" t="s">
        <v>420</v>
      </c>
      <c r="D308" s="209" t="s">
        <v>290</v>
      </c>
      <c r="E308" s="231"/>
      <c r="F308" s="220" t="s">
        <v>311</v>
      </c>
      <c r="G308" s="388">
        <v>2024</v>
      </c>
      <c r="H308" s="209" t="s">
        <v>959</v>
      </c>
      <c r="I308" s="232">
        <v>1</v>
      </c>
      <c r="J308" s="220">
        <v>45566</v>
      </c>
      <c r="K308" s="220"/>
      <c r="L308" s="232"/>
      <c r="M308" s="220"/>
      <c r="N308" s="209"/>
      <c r="O308" s="232"/>
      <c r="P308" s="209"/>
      <c r="Q308" s="232"/>
      <c r="R308" s="209"/>
      <c r="S308" s="209"/>
      <c r="T308" s="220">
        <v>45336</v>
      </c>
      <c r="U308" s="209" t="s">
        <v>328</v>
      </c>
      <c r="V308" s="429"/>
    </row>
    <row r="309" spans="1:22" ht="46.5" customHeight="1">
      <c r="A309" s="29">
        <v>45352</v>
      </c>
      <c r="B309" s="536"/>
      <c r="C309" s="568" t="s">
        <v>350</v>
      </c>
      <c r="D309" s="209" t="s">
        <v>486</v>
      </c>
      <c r="E309" s="231">
        <v>1</v>
      </c>
      <c r="F309" s="209" t="s">
        <v>351</v>
      </c>
      <c r="G309" s="241"/>
      <c r="H309" s="241"/>
      <c r="I309" s="232"/>
      <c r="J309" s="241"/>
      <c r="K309" s="209" t="s">
        <v>694</v>
      </c>
      <c r="L309" s="232">
        <v>1</v>
      </c>
      <c r="M309" s="209" t="s">
        <v>448</v>
      </c>
      <c r="N309" s="241"/>
      <c r="O309" s="232"/>
      <c r="P309" s="241"/>
      <c r="Q309" s="232"/>
      <c r="R309" s="241"/>
      <c r="S309" s="241"/>
      <c r="T309" s="209"/>
      <c r="U309" s="209" t="s">
        <v>433</v>
      </c>
      <c r="V309" s="416" t="s">
        <v>352</v>
      </c>
    </row>
    <row r="310" spans="1:22" ht="33.75" customHeight="1">
      <c r="A310" s="29">
        <v>45352</v>
      </c>
      <c r="B310" s="536"/>
      <c r="C310" s="536"/>
      <c r="D310" s="209" t="s">
        <v>486</v>
      </c>
      <c r="E310" s="278">
        <v>1</v>
      </c>
      <c r="F310" s="395" t="s">
        <v>446</v>
      </c>
      <c r="G310" s="395">
        <v>2024</v>
      </c>
      <c r="H310" s="378"/>
      <c r="I310" s="280"/>
      <c r="J310" s="378"/>
      <c r="K310" s="395"/>
      <c r="L310" s="280"/>
      <c r="M310" s="395"/>
      <c r="N310" s="378"/>
      <c r="O310" s="280"/>
      <c r="P310" s="378"/>
      <c r="Q310" s="280"/>
      <c r="R310" s="378"/>
      <c r="S310" s="378"/>
      <c r="T310" s="395"/>
      <c r="U310" s="395" t="s">
        <v>919</v>
      </c>
      <c r="V310" s="357" t="s">
        <v>1015</v>
      </c>
    </row>
    <row r="311" spans="1:22" ht="53.25" customHeight="1">
      <c r="A311" s="29">
        <v>45352</v>
      </c>
      <c r="B311" s="536"/>
      <c r="C311" s="536"/>
      <c r="D311" s="209" t="s">
        <v>486</v>
      </c>
      <c r="E311" s="278">
        <v>1</v>
      </c>
      <c r="F311" s="256">
        <v>45380</v>
      </c>
      <c r="G311" s="395" t="s">
        <v>293</v>
      </c>
      <c r="H311" s="378"/>
      <c r="I311" s="280"/>
      <c r="J311" s="378"/>
      <c r="K311" s="395" t="s">
        <v>695</v>
      </c>
      <c r="L311" s="280">
        <v>1</v>
      </c>
      <c r="M311" s="395" t="s">
        <v>448</v>
      </c>
      <c r="N311" s="378"/>
      <c r="O311" s="280"/>
      <c r="P311" s="378"/>
      <c r="Q311" s="280"/>
      <c r="R311" s="378"/>
      <c r="S311" s="378"/>
      <c r="T311" s="395"/>
      <c r="U311" s="395" t="s">
        <v>960</v>
      </c>
      <c r="V311" s="416" t="s">
        <v>447</v>
      </c>
    </row>
    <row r="312" spans="1:22" ht="60.75" customHeight="1">
      <c r="A312" s="29">
        <v>45413</v>
      </c>
      <c r="B312" s="536"/>
      <c r="C312" s="536"/>
      <c r="D312" s="209" t="s">
        <v>486</v>
      </c>
      <c r="E312" s="278">
        <v>1</v>
      </c>
      <c r="F312" s="256" t="s">
        <v>551</v>
      </c>
      <c r="G312" s="395">
        <v>2023</v>
      </c>
      <c r="H312" s="378"/>
      <c r="I312" s="280"/>
      <c r="J312" s="378"/>
      <c r="K312" s="395"/>
      <c r="L312" s="280"/>
      <c r="M312" s="378"/>
      <c r="N312" s="378"/>
      <c r="O312" s="280"/>
      <c r="P312" s="378"/>
      <c r="Q312" s="280"/>
      <c r="R312" s="378"/>
      <c r="S312" s="378"/>
      <c r="T312" s="395" t="s">
        <v>961</v>
      </c>
      <c r="U312" s="524" t="s">
        <v>458</v>
      </c>
      <c r="V312" s="416" t="s">
        <v>962</v>
      </c>
    </row>
    <row r="313" spans="1:22" ht="45" customHeight="1">
      <c r="A313" s="29">
        <v>45474</v>
      </c>
      <c r="B313" s="562"/>
      <c r="C313" s="562"/>
      <c r="D313" s="466" t="s">
        <v>486</v>
      </c>
      <c r="E313" s="278">
        <v>1</v>
      </c>
      <c r="F313" s="256" t="s">
        <v>1077</v>
      </c>
      <c r="G313" s="463">
        <v>2024</v>
      </c>
      <c r="H313" s="378"/>
      <c r="I313" s="280"/>
      <c r="J313" s="378"/>
      <c r="K313" s="463" t="s">
        <v>1078</v>
      </c>
      <c r="L313" s="280">
        <v>1</v>
      </c>
      <c r="M313" s="256">
        <v>45534</v>
      </c>
      <c r="N313" s="378"/>
      <c r="O313" s="280"/>
      <c r="P313" s="378"/>
      <c r="Q313" s="280"/>
      <c r="R313" s="378"/>
      <c r="S313" s="378"/>
      <c r="T313" s="463"/>
      <c r="U313" s="463" t="s">
        <v>967</v>
      </c>
      <c r="V313" s="357"/>
    </row>
    <row r="314" spans="1:22" ht="23.25" customHeight="1">
      <c r="A314" s="29">
        <v>45505</v>
      </c>
      <c r="B314" s="537"/>
      <c r="C314" s="537"/>
      <c r="D314" s="463" t="s">
        <v>280</v>
      </c>
      <c r="E314" s="278"/>
      <c r="F314" s="256">
        <v>45533</v>
      </c>
      <c r="G314" s="463"/>
      <c r="H314" s="378"/>
      <c r="I314" s="280"/>
      <c r="J314" s="378"/>
      <c r="K314" s="463"/>
      <c r="L314" s="280"/>
      <c r="M314" s="378"/>
      <c r="N314" s="378"/>
      <c r="O314" s="280"/>
      <c r="P314" s="378"/>
      <c r="Q314" s="280"/>
      <c r="R314" s="378"/>
      <c r="S314" s="378"/>
      <c r="T314" s="463"/>
      <c r="U314" s="463"/>
      <c r="V314" s="357" t="s">
        <v>1079</v>
      </c>
    </row>
    <row r="315" spans="1:22" ht="31.5" customHeight="1">
      <c r="A315" s="29">
        <v>45292</v>
      </c>
      <c r="B315" s="535" t="s">
        <v>241</v>
      </c>
      <c r="C315" s="535" t="s">
        <v>295</v>
      </c>
      <c r="D315" s="395" t="s">
        <v>280</v>
      </c>
      <c r="E315" s="278"/>
      <c r="F315" s="256">
        <v>45330</v>
      </c>
      <c r="G315" s="395">
        <v>2024</v>
      </c>
      <c r="H315" s="389"/>
      <c r="I315" s="280"/>
      <c r="J315" s="378"/>
      <c r="K315" s="256"/>
      <c r="L315" s="280"/>
      <c r="M315" s="395"/>
      <c r="N315" s="378"/>
      <c r="O315" s="280"/>
      <c r="P315" s="378"/>
      <c r="Q315" s="280"/>
      <c r="R315" s="378"/>
      <c r="S315" s="378"/>
      <c r="T315" s="395"/>
      <c r="U315" s="396"/>
      <c r="V315" s="412" t="s">
        <v>297</v>
      </c>
    </row>
    <row r="316" spans="1:22" ht="33.75" customHeight="1">
      <c r="A316" s="29">
        <v>45292</v>
      </c>
      <c r="B316" s="561"/>
      <c r="C316" s="536"/>
      <c r="D316" s="395" t="s">
        <v>486</v>
      </c>
      <c r="E316" s="278">
        <v>1</v>
      </c>
      <c r="F316" s="256"/>
      <c r="G316" s="395">
        <v>2024</v>
      </c>
      <c r="H316" s="389"/>
      <c r="I316" s="280"/>
      <c r="J316" s="378"/>
      <c r="K316" s="256"/>
      <c r="L316" s="280"/>
      <c r="M316" s="395"/>
      <c r="N316" s="378"/>
      <c r="O316" s="280"/>
      <c r="P316" s="378"/>
      <c r="Q316" s="280"/>
      <c r="R316" s="378"/>
      <c r="S316" s="378"/>
      <c r="T316" s="395"/>
      <c r="U316" s="396" t="s">
        <v>919</v>
      </c>
      <c r="V316" s="412" t="s">
        <v>727</v>
      </c>
    </row>
    <row r="317" spans="1:22" ht="30" customHeight="1">
      <c r="A317" s="29">
        <v>45323</v>
      </c>
      <c r="B317" s="536"/>
      <c r="C317" s="536"/>
      <c r="D317" s="395" t="s">
        <v>486</v>
      </c>
      <c r="E317" s="278">
        <v>1</v>
      </c>
      <c r="F317" s="216">
        <v>45327</v>
      </c>
      <c r="G317" s="399">
        <v>2024</v>
      </c>
      <c r="H317" s="399"/>
      <c r="I317" s="282"/>
      <c r="J317" s="399"/>
      <c r="K317" s="399"/>
      <c r="L317" s="282"/>
      <c r="M317" s="399"/>
      <c r="N317" s="399"/>
      <c r="O317" s="282"/>
      <c r="P317" s="399"/>
      <c r="Q317" s="282"/>
      <c r="R317" s="399"/>
      <c r="S317" s="399"/>
      <c r="T317" s="399"/>
      <c r="U317" s="399" t="s">
        <v>919</v>
      </c>
      <c r="V317" s="403" t="s">
        <v>296</v>
      </c>
    </row>
    <row r="318" spans="1:22" ht="47.25" customHeight="1">
      <c r="A318" s="29">
        <v>45323</v>
      </c>
      <c r="B318" s="536"/>
      <c r="C318" s="536"/>
      <c r="D318" s="399" t="s">
        <v>280</v>
      </c>
      <c r="E318" s="266"/>
      <c r="F318" s="216">
        <v>45341</v>
      </c>
      <c r="G318" s="399">
        <v>2024</v>
      </c>
      <c r="H318" s="399"/>
      <c r="I318" s="282"/>
      <c r="J318" s="399"/>
      <c r="K318" s="399"/>
      <c r="L318" s="282"/>
      <c r="M318" s="399"/>
      <c r="N318" s="399"/>
      <c r="O318" s="282"/>
      <c r="P318" s="399"/>
      <c r="Q318" s="282"/>
      <c r="R318" s="399"/>
      <c r="S318" s="399"/>
      <c r="T318" s="399"/>
      <c r="U318" s="399"/>
      <c r="V318" s="403" t="s">
        <v>728</v>
      </c>
    </row>
    <row r="319" spans="1:22" ht="49.5" customHeight="1">
      <c r="A319" s="29">
        <v>45323</v>
      </c>
      <c r="B319" s="536"/>
      <c r="C319" s="536"/>
      <c r="D319" s="399" t="s">
        <v>486</v>
      </c>
      <c r="E319" s="266">
        <v>1</v>
      </c>
      <c r="F319" s="216"/>
      <c r="G319" s="399">
        <v>2024</v>
      </c>
      <c r="H319" s="399"/>
      <c r="I319" s="282"/>
      <c r="J319" s="399"/>
      <c r="K319" s="399"/>
      <c r="L319" s="282"/>
      <c r="M319" s="399"/>
      <c r="N319" s="399"/>
      <c r="O319" s="282"/>
      <c r="P319" s="399"/>
      <c r="Q319" s="282"/>
      <c r="R319" s="399"/>
      <c r="S319" s="399"/>
      <c r="T319" s="399"/>
      <c r="U319" s="399" t="s">
        <v>919</v>
      </c>
      <c r="V319" s="403" t="s">
        <v>729</v>
      </c>
    </row>
    <row r="320" spans="1:22" ht="30.75" customHeight="1">
      <c r="A320" s="29">
        <v>45323</v>
      </c>
      <c r="B320" s="536"/>
      <c r="C320" s="536"/>
      <c r="D320" s="399" t="s">
        <v>486</v>
      </c>
      <c r="E320" s="266">
        <v>1</v>
      </c>
      <c r="F320" s="216">
        <v>45348</v>
      </c>
      <c r="G320" s="399">
        <v>2024</v>
      </c>
      <c r="H320" s="399"/>
      <c r="I320" s="282"/>
      <c r="J320" s="399"/>
      <c r="K320" s="399"/>
      <c r="L320" s="282"/>
      <c r="M320" s="399"/>
      <c r="N320" s="399"/>
      <c r="O320" s="282"/>
      <c r="P320" s="399"/>
      <c r="Q320" s="282"/>
      <c r="R320" s="399"/>
      <c r="S320" s="399"/>
      <c r="T320" s="399"/>
      <c r="U320" s="399" t="s">
        <v>919</v>
      </c>
      <c r="V320" s="403" t="s">
        <v>730</v>
      </c>
    </row>
    <row r="321" spans="1:22" ht="48" customHeight="1">
      <c r="A321" s="29">
        <v>45323</v>
      </c>
      <c r="B321" s="536"/>
      <c r="C321" s="536"/>
      <c r="D321" s="399" t="s">
        <v>486</v>
      </c>
      <c r="E321" s="266">
        <v>1</v>
      </c>
      <c r="F321" s="216">
        <v>45342</v>
      </c>
      <c r="G321" s="399">
        <v>2024</v>
      </c>
      <c r="H321" s="399"/>
      <c r="I321" s="282"/>
      <c r="J321" s="399"/>
      <c r="K321" s="399"/>
      <c r="L321" s="282"/>
      <c r="M321" s="399"/>
      <c r="N321" s="399"/>
      <c r="O321" s="282"/>
      <c r="P321" s="399"/>
      <c r="Q321" s="282"/>
      <c r="R321" s="399"/>
      <c r="S321" s="399"/>
      <c r="T321" s="399"/>
      <c r="U321" s="399" t="s">
        <v>919</v>
      </c>
      <c r="V321" s="403" t="s">
        <v>731</v>
      </c>
    </row>
    <row r="322" spans="1:22" ht="51" customHeight="1">
      <c r="A322" s="29">
        <v>45352</v>
      </c>
      <c r="B322" s="536"/>
      <c r="C322" s="536"/>
      <c r="D322" s="399" t="s">
        <v>486</v>
      </c>
      <c r="E322" s="266">
        <v>1</v>
      </c>
      <c r="F322" s="216" t="s">
        <v>379</v>
      </c>
      <c r="G322" s="399">
        <v>2023</v>
      </c>
      <c r="H322" s="399"/>
      <c r="I322" s="282"/>
      <c r="J322" s="399"/>
      <c r="K322" s="399" t="s">
        <v>696</v>
      </c>
      <c r="L322" s="282">
        <v>1</v>
      </c>
      <c r="M322" s="216">
        <v>45383</v>
      </c>
      <c r="N322" s="399"/>
      <c r="O322" s="282"/>
      <c r="P322" s="399"/>
      <c r="Q322" s="282"/>
      <c r="R322" s="399"/>
      <c r="S322" s="399"/>
      <c r="T322" s="399"/>
      <c r="U322" s="399" t="s">
        <v>433</v>
      </c>
      <c r="V322" s="403" t="s">
        <v>376</v>
      </c>
    </row>
    <row r="323" spans="1:22" ht="60" customHeight="1">
      <c r="A323" s="29">
        <v>45383</v>
      </c>
      <c r="B323" s="536"/>
      <c r="C323" s="536"/>
      <c r="D323" s="399" t="s">
        <v>486</v>
      </c>
      <c r="E323" s="266">
        <v>1</v>
      </c>
      <c r="F323" s="216" t="s">
        <v>522</v>
      </c>
      <c r="G323" s="399">
        <v>2023</v>
      </c>
      <c r="H323" s="399"/>
      <c r="I323" s="282"/>
      <c r="J323" s="399"/>
      <c r="K323" s="399" t="s">
        <v>697</v>
      </c>
      <c r="L323" s="282">
        <v>1</v>
      </c>
      <c r="M323" s="216">
        <v>45408</v>
      </c>
      <c r="N323" s="399"/>
      <c r="O323" s="282"/>
      <c r="P323" s="399"/>
      <c r="Q323" s="282"/>
      <c r="R323" s="399"/>
      <c r="S323" s="399"/>
      <c r="T323" s="399"/>
      <c r="U323" s="399" t="s">
        <v>523</v>
      </c>
      <c r="V323" s="403" t="s">
        <v>524</v>
      </c>
    </row>
    <row r="324" spans="1:22" ht="52.5" customHeight="1">
      <c r="A324" s="29">
        <v>45383</v>
      </c>
      <c r="B324" s="536"/>
      <c r="C324" s="536"/>
      <c r="D324" s="399" t="s">
        <v>486</v>
      </c>
      <c r="E324" s="266">
        <v>1</v>
      </c>
      <c r="F324" s="216">
        <v>45407</v>
      </c>
      <c r="G324" s="399">
        <v>2024</v>
      </c>
      <c r="H324" s="399"/>
      <c r="I324" s="282"/>
      <c r="J324" s="399"/>
      <c r="K324" s="399"/>
      <c r="L324" s="282"/>
      <c r="M324" s="216"/>
      <c r="N324" s="399"/>
      <c r="O324" s="282"/>
      <c r="P324" s="399"/>
      <c r="Q324" s="282"/>
      <c r="R324" s="399"/>
      <c r="S324" s="399"/>
      <c r="T324" s="399"/>
      <c r="U324" s="399" t="s">
        <v>919</v>
      </c>
      <c r="V324" s="403" t="s">
        <v>525</v>
      </c>
    </row>
    <row r="325" spans="1:22" ht="32.25" customHeight="1">
      <c r="A325" s="29">
        <v>45383</v>
      </c>
      <c r="B325" s="536"/>
      <c r="C325" s="209" t="s">
        <v>438</v>
      </c>
      <c r="D325" s="399" t="s">
        <v>290</v>
      </c>
      <c r="E325" s="266"/>
      <c r="F325" s="216" t="s">
        <v>602</v>
      </c>
      <c r="G325" s="399" t="s">
        <v>284</v>
      </c>
      <c r="H325" s="399"/>
      <c r="I325" s="282"/>
      <c r="J325" s="399"/>
      <c r="K325" s="399"/>
      <c r="L325" s="282"/>
      <c r="M325" s="216"/>
      <c r="N325" s="399"/>
      <c r="O325" s="282"/>
      <c r="P325" s="399"/>
      <c r="Q325" s="282"/>
      <c r="R325" s="399"/>
      <c r="S325" s="399"/>
      <c r="T325" s="216" t="s">
        <v>901</v>
      </c>
      <c r="U325" s="399" t="s">
        <v>822</v>
      </c>
      <c r="V325" s="403"/>
    </row>
    <row r="326" spans="1:22" ht="19.5" customHeight="1">
      <c r="A326" s="29">
        <v>45413</v>
      </c>
      <c r="B326" s="536"/>
      <c r="C326" s="580" t="s">
        <v>295</v>
      </c>
      <c r="D326" s="399" t="s">
        <v>280</v>
      </c>
      <c r="E326" s="266"/>
      <c r="F326" s="216">
        <v>45434</v>
      </c>
      <c r="G326" s="399">
        <v>2024</v>
      </c>
      <c r="H326" s="399"/>
      <c r="I326" s="282"/>
      <c r="J326" s="399"/>
      <c r="K326" s="399"/>
      <c r="L326" s="282"/>
      <c r="M326" s="216"/>
      <c r="N326" s="399"/>
      <c r="O326" s="282"/>
      <c r="P326" s="399"/>
      <c r="Q326" s="282"/>
      <c r="R326" s="399"/>
      <c r="S326" s="399"/>
      <c r="T326" s="399"/>
      <c r="U326" s="399"/>
      <c r="V326" s="403" t="s">
        <v>546</v>
      </c>
    </row>
    <row r="327" spans="1:22" ht="21" customHeight="1">
      <c r="A327" s="29">
        <v>45413</v>
      </c>
      <c r="B327" s="536"/>
      <c r="C327" s="618"/>
      <c r="D327" s="399" t="s">
        <v>280</v>
      </c>
      <c r="E327" s="266"/>
      <c r="F327" s="216">
        <v>45436</v>
      </c>
      <c r="G327" s="399">
        <v>2024</v>
      </c>
      <c r="H327" s="399"/>
      <c r="I327" s="282"/>
      <c r="J327" s="399"/>
      <c r="K327" s="399"/>
      <c r="L327" s="282"/>
      <c r="M327" s="216"/>
      <c r="N327" s="399"/>
      <c r="O327" s="282"/>
      <c r="P327" s="399"/>
      <c r="Q327" s="282"/>
      <c r="R327" s="399"/>
      <c r="S327" s="399"/>
      <c r="T327" s="399"/>
      <c r="U327" s="399"/>
      <c r="V327" s="403" t="s">
        <v>556</v>
      </c>
    </row>
    <row r="328" spans="1:22" ht="34.5" customHeight="1">
      <c r="A328" s="29">
        <v>45413</v>
      </c>
      <c r="B328" s="536"/>
      <c r="C328" s="618"/>
      <c r="D328" s="399" t="s">
        <v>280</v>
      </c>
      <c r="E328" s="266"/>
      <c r="F328" s="216">
        <v>45443</v>
      </c>
      <c r="G328" s="399" t="s">
        <v>293</v>
      </c>
      <c r="H328" s="399"/>
      <c r="I328" s="282"/>
      <c r="J328" s="399"/>
      <c r="K328" s="399"/>
      <c r="L328" s="282"/>
      <c r="M328" s="216"/>
      <c r="N328" s="399"/>
      <c r="O328" s="282"/>
      <c r="P328" s="399"/>
      <c r="Q328" s="282"/>
      <c r="R328" s="399"/>
      <c r="S328" s="399"/>
      <c r="T328" s="399"/>
      <c r="U328" s="399"/>
      <c r="V328" s="403" t="s">
        <v>314</v>
      </c>
    </row>
    <row r="329" spans="1:22" ht="20.25" customHeight="1">
      <c r="A329" s="29">
        <v>45444</v>
      </c>
      <c r="B329" s="536"/>
      <c r="C329" s="618"/>
      <c r="D329" s="399" t="s">
        <v>280</v>
      </c>
      <c r="E329" s="266"/>
      <c r="F329" s="216">
        <v>45460</v>
      </c>
      <c r="G329" s="399">
        <v>2024</v>
      </c>
      <c r="H329" s="399"/>
      <c r="I329" s="282"/>
      <c r="J329" s="399"/>
      <c r="K329" s="399"/>
      <c r="L329" s="282"/>
      <c r="M329" s="216"/>
      <c r="N329" s="399"/>
      <c r="O329" s="282"/>
      <c r="P329" s="399"/>
      <c r="Q329" s="282"/>
      <c r="R329" s="399"/>
      <c r="S329" s="399"/>
      <c r="T329" s="399"/>
      <c r="U329" s="399"/>
      <c r="V329" s="403" t="s">
        <v>558</v>
      </c>
    </row>
    <row r="330" spans="1:22" ht="31.5" customHeight="1">
      <c r="A330" s="29">
        <v>45474</v>
      </c>
      <c r="B330" s="536"/>
      <c r="C330" s="618"/>
      <c r="D330" s="459" t="s">
        <v>280</v>
      </c>
      <c r="E330" s="266"/>
      <c r="F330" s="216">
        <v>45480</v>
      </c>
      <c r="G330" s="459">
        <v>2024</v>
      </c>
      <c r="H330" s="459"/>
      <c r="I330" s="282"/>
      <c r="J330" s="459"/>
      <c r="K330" s="459"/>
      <c r="L330" s="282"/>
      <c r="M330" s="216"/>
      <c r="N330" s="459"/>
      <c r="O330" s="282"/>
      <c r="P330" s="459"/>
      <c r="Q330" s="282"/>
      <c r="R330" s="459"/>
      <c r="S330" s="459"/>
      <c r="T330" s="459"/>
      <c r="U330" s="459"/>
      <c r="V330" s="403" t="s">
        <v>1192</v>
      </c>
    </row>
    <row r="331" spans="1:22" ht="52.5" customHeight="1">
      <c r="A331" s="29">
        <v>45474</v>
      </c>
      <c r="B331" s="562"/>
      <c r="C331" s="470" t="s">
        <v>334</v>
      </c>
      <c r="D331" s="436" t="s">
        <v>280</v>
      </c>
      <c r="E331" s="266"/>
      <c r="F331" s="216">
        <v>45495</v>
      </c>
      <c r="G331" s="436" t="s">
        <v>598</v>
      </c>
      <c r="H331" s="436"/>
      <c r="I331" s="282"/>
      <c r="J331" s="436"/>
      <c r="K331" s="436"/>
      <c r="L331" s="282"/>
      <c r="M331" s="216"/>
      <c r="N331" s="436"/>
      <c r="O331" s="282"/>
      <c r="P331" s="436"/>
      <c r="Q331" s="282"/>
      <c r="R331" s="436"/>
      <c r="S331" s="436"/>
      <c r="T331" s="436"/>
      <c r="U331" s="436"/>
      <c r="V331" s="403" t="s">
        <v>529</v>
      </c>
    </row>
    <row r="332" spans="1:22" ht="33.75" customHeight="1">
      <c r="A332" s="29">
        <v>45505</v>
      </c>
      <c r="B332" s="562"/>
      <c r="C332" s="616" t="s">
        <v>295</v>
      </c>
      <c r="D332" s="436" t="s">
        <v>280</v>
      </c>
      <c r="E332" s="266"/>
      <c r="F332" s="216">
        <v>45510</v>
      </c>
      <c r="G332" s="436">
        <v>2024</v>
      </c>
      <c r="H332" s="436"/>
      <c r="I332" s="282"/>
      <c r="J332" s="436"/>
      <c r="K332" s="436"/>
      <c r="L332" s="282"/>
      <c r="M332" s="216"/>
      <c r="N332" s="436"/>
      <c r="O332" s="282"/>
      <c r="P332" s="436"/>
      <c r="Q332" s="282"/>
      <c r="R332" s="436"/>
      <c r="S332" s="436"/>
      <c r="T332" s="436"/>
      <c r="U332" s="436"/>
      <c r="V332" s="403" t="s">
        <v>1044</v>
      </c>
    </row>
    <row r="333" spans="1:22" ht="33.75" customHeight="1">
      <c r="A333" s="29">
        <v>45505</v>
      </c>
      <c r="B333" s="562"/>
      <c r="C333" s="617"/>
      <c r="D333" s="467" t="s">
        <v>280</v>
      </c>
      <c r="E333" s="266"/>
      <c r="F333" s="216">
        <v>45512</v>
      </c>
      <c r="G333" s="467">
        <v>2024</v>
      </c>
      <c r="H333" s="467"/>
      <c r="I333" s="282"/>
      <c r="J333" s="467"/>
      <c r="K333" s="467"/>
      <c r="L333" s="282"/>
      <c r="M333" s="216"/>
      <c r="N333" s="467"/>
      <c r="O333" s="282"/>
      <c r="P333" s="467"/>
      <c r="Q333" s="282"/>
      <c r="R333" s="467"/>
      <c r="S333" s="467"/>
      <c r="T333" s="467"/>
      <c r="U333" s="467"/>
      <c r="V333" s="403" t="s">
        <v>1060</v>
      </c>
    </row>
    <row r="334" spans="1:22" ht="52.5" customHeight="1">
      <c r="A334" s="29">
        <v>45505</v>
      </c>
      <c r="B334" s="562"/>
      <c r="C334" s="617"/>
      <c r="D334" s="436" t="s">
        <v>280</v>
      </c>
      <c r="E334" s="266"/>
      <c r="F334" s="216">
        <v>45520</v>
      </c>
      <c r="G334" s="436" t="s">
        <v>293</v>
      </c>
      <c r="H334" s="436"/>
      <c r="I334" s="282"/>
      <c r="J334" s="436"/>
      <c r="K334" s="436"/>
      <c r="L334" s="282"/>
      <c r="M334" s="216"/>
      <c r="N334" s="436"/>
      <c r="O334" s="282"/>
      <c r="P334" s="436"/>
      <c r="Q334" s="282"/>
      <c r="R334" s="436"/>
      <c r="S334" s="436"/>
      <c r="T334" s="436"/>
      <c r="U334" s="436"/>
      <c r="V334" s="403" t="s">
        <v>1020</v>
      </c>
    </row>
    <row r="335" spans="1:22" ht="36.75" customHeight="1">
      <c r="A335" s="29">
        <v>45505</v>
      </c>
      <c r="B335" s="562"/>
      <c r="C335" s="617"/>
      <c r="D335" s="441" t="s">
        <v>280</v>
      </c>
      <c r="E335" s="266"/>
      <c r="F335" s="216">
        <v>45532</v>
      </c>
      <c r="G335" s="441">
        <v>2024</v>
      </c>
      <c r="H335" s="441"/>
      <c r="I335" s="282"/>
      <c r="J335" s="441"/>
      <c r="K335" s="441"/>
      <c r="L335" s="282"/>
      <c r="M335" s="216"/>
      <c r="N335" s="441"/>
      <c r="O335" s="282"/>
      <c r="P335" s="441"/>
      <c r="Q335" s="282"/>
      <c r="R335" s="441"/>
      <c r="S335" s="441"/>
      <c r="T335" s="441"/>
      <c r="U335" s="441"/>
      <c r="V335" s="403" t="s">
        <v>1035</v>
      </c>
    </row>
    <row r="336" spans="1:22" ht="25.5" customHeight="1">
      <c r="A336" s="29">
        <v>45536</v>
      </c>
      <c r="B336" s="562"/>
      <c r="C336" s="617"/>
      <c r="D336" s="437" t="s">
        <v>280</v>
      </c>
      <c r="E336" s="266"/>
      <c r="F336" s="216">
        <v>45540</v>
      </c>
      <c r="G336" s="437">
        <v>2024</v>
      </c>
      <c r="H336" s="437"/>
      <c r="I336" s="282"/>
      <c r="J336" s="437"/>
      <c r="K336" s="437"/>
      <c r="L336" s="282"/>
      <c r="M336" s="216"/>
      <c r="N336" s="437"/>
      <c r="O336" s="282"/>
      <c r="P336" s="437"/>
      <c r="Q336" s="282"/>
      <c r="R336" s="437"/>
      <c r="S336" s="437"/>
      <c r="T336" s="437"/>
      <c r="U336" s="437"/>
      <c r="V336" s="403" t="s">
        <v>1193</v>
      </c>
    </row>
    <row r="337" spans="1:22" ht="25.5" customHeight="1">
      <c r="A337" s="29">
        <v>45536</v>
      </c>
      <c r="B337" s="562"/>
      <c r="C337" s="617"/>
      <c r="D337" s="444" t="s">
        <v>280</v>
      </c>
      <c r="E337" s="266"/>
      <c r="F337" s="216">
        <v>45552</v>
      </c>
      <c r="G337" s="444">
        <v>2024</v>
      </c>
      <c r="H337" s="444"/>
      <c r="I337" s="282"/>
      <c r="J337" s="444"/>
      <c r="K337" s="444"/>
      <c r="L337" s="282"/>
      <c r="M337" s="216"/>
      <c r="N337" s="444"/>
      <c r="O337" s="282"/>
      <c r="P337" s="444"/>
      <c r="Q337" s="282"/>
      <c r="R337" s="444"/>
      <c r="S337" s="444"/>
      <c r="T337" s="444"/>
      <c r="U337" s="444"/>
      <c r="V337" s="403" t="s">
        <v>1194</v>
      </c>
    </row>
    <row r="338" spans="1:22" ht="68.25" customHeight="1">
      <c r="A338" s="29">
        <v>45536</v>
      </c>
      <c r="B338" s="562"/>
      <c r="C338" s="617"/>
      <c r="D338" s="451" t="s">
        <v>280</v>
      </c>
      <c r="E338" s="266"/>
      <c r="F338" s="216">
        <v>45558</v>
      </c>
      <c r="G338" s="451" t="s">
        <v>293</v>
      </c>
      <c r="H338" s="451"/>
      <c r="I338" s="282"/>
      <c r="J338" s="451"/>
      <c r="K338" s="451"/>
      <c r="L338" s="282"/>
      <c r="M338" s="216"/>
      <c r="N338" s="451"/>
      <c r="O338" s="282"/>
      <c r="P338" s="451"/>
      <c r="Q338" s="282"/>
      <c r="R338" s="451"/>
      <c r="S338" s="451"/>
      <c r="T338" s="451"/>
      <c r="U338" s="451"/>
      <c r="V338" s="403" t="s">
        <v>1040</v>
      </c>
    </row>
    <row r="339" spans="1:22" ht="27.75" customHeight="1">
      <c r="A339" s="29">
        <v>45536</v>
      </c>
      <c r="B339" s="537"/>
      <c r="C339" s="537"/>
      <c r="D339" s="467" t="s">
        <v>280</v>
      </c>
      <c r="E339" s="266"/>
      <c r="F339" s="216">
        <v>45565</v>
      </c>
      <c r="G339" s="467">
        <v>2024</v>
      </c>
      <c r="H339" s="467"/>
      <c r="I339" s="282"/>
      <c r="J339" s="467"/>
      <c r="K339" s="467"/>
      <c r="L339" s="282"/>
      <c r="M339" s="216"/>
      <c r="N339" s="467"/>
      <c r="O339" s="282"/>
      <c r="P339" s="467"/>
      <c r="Q339" s="282"/>
      <c r="R339" s="467"/>
      <c r="S339" s="467"/>
      <c r="T339" s="467"/>
      <c r="U339" s="467"/>
      <c r="V339" s="403" t="s">
        <v>1195</v>
      </c>
    </row>
    <row r="340" spans="1:22" ht="30.75" customHeight="1">
      <c r="A340" s="125">
        <v>45323</v>
      </c>
      <c r="B340" s="535" t="s">
        <v>242</v>
      </c>
      <c r="C340" s="535" t="s">
        <v>298</v>
      </c>
      <c r="D340" s="399" t="s">
        <v>486</v>
      </c>
      <c r="E340" s="266">
        <v>1</v>
      </c>
      <c r="F340" s="216">
        <v>45349</v>
      </c>
      <c r="G340" s="399" t="s">
        <v>299</v>
      </c>
      <c r="H340" s="399"/>
      <c r="I340" s="282"/>
      <c r="J340" s="399"/>
      <c r="K340" s="399"/>
      <c r="L340" s="282"/>
      <c r="M340" s="399"/>
      <c r="N340" s="399"/>
      <c r="O340" s="282"/>
      <c r="P340" s="399"/>
      <c r="Q340" s="282"/>
      <c r="R340" s="399"/>
      <c r="S340" s="399"/>
      <c r="T340" s="399"/>
      <c r="U340" s="436" t="s">
        <v>919</v>
      </c>
      <c r="V340" s="403" t="s">
        <v>1199</v>
      </c>
    </row>
    <row r="341" spans="1:22" ht="37.5" customHeight="1">
      <c r="A341" s="125">
        <v>45324</v>
      </c>
      <c r="B341" s="536"/>
      <c r="C341" s="536"/>
      <c r="D341" s="399" t="s">
        <v>280</v>
      </c>
      <c r="E341" s="266"/>
      <c r="F341" s="216">
        <v>45355</v>
      </c>
      <c r="G341" s="282">
        <v>2024</v>
      </c>
      <c r="H341" s="399"/>
      <c r="I341" s="282"/>
      <c r="J341" s="399"/>
      <c r="K341" s="399"/>
      <c r="L341" s="282"/>
      <c r="M341" s="399"/>
      <c r="N341" s="399"/>
      <c r="O341" s="282"/>
      <c r="P341" s="399"/>
      <c r="Q341" s="282"/>
      <c r="R341" s="399"/>
      <c r="S341" s="399"/>
      <c r="T341" s="399"/>
      <c r="U341" s="399"/>
      <c r="V341" s="403" t="s">
        <v>329</v>
      </c>
    </row>
    <row r="342" spans="1:22" ht="48.75" customHeight="1">
      <c r="A342" s="125">
        <v>45352</v>
      </c>
      <c r="B342" s="536"/>
      <c r="C342" s="536"/>
      <c r="D342" s="399" t="s">
        <v>486</v>
      </c>
      <c r="E342" s="266">
        <v>1</v>
      </c>
      <c r="F342" s="216" t="s">
        <v>346</v>
      </c>
      <c r="G342" s="282">
        <v>2023</v>
      </c>
      <c r="H342" s="399"/>
      <c r="I342" s="282"/>
      <c r="J342" s="399"/>
      <c r="K342" s="399"/>
      <c r="L342" s="282"/>
      <c r="M342" s="399"/>
      <c r="N342" s="399"/>
      <c r="O342" s="282"/>
      <c r="P342" s="399"/>
      <c r="Q342" s="282"/>
      <c r="R342" s="399"/>
      <c r="S342" s="399"/>
      <c r="T342" s="399"/>
      <c r="U342" s="399" t="s">
        <v>919</v>
      </c>
      <c r="V342" s="403" t="s">
        <v>963</v>
      </c>
    </row>
    <row r="343" spans="1:22" ht="55.5" customHeight="1">
      <c r="A343" s="125">
        <v>45352</v>
      </c>
      <c r="B343" s="536"/>
      <c r="C343" s="536"/>
      <c r="D343" s="399" t="s">
        <v>280</v>
      </c>
      <c r="E343" s="266"/>
      <c r="F343" s="216"/>
      <c r="G343" s="216" t="s">
        <v>317</v>
      </c>
      <c r="H343" s="399"/>
      <c r="I343" s="282"/>
      <c r="J343" s="399"/>
      <c r="K343" s="399"/>
      <c r="L343" s="282"/>
      <c r="M343" s="399"/>
      <c r="N343" s="399"/>
      <c r="O343" s="282"/>
      <c r="P343" s="399"/>
      <c r="Q343" s="282"/>
      <c r="R343" s="399"/>
      <c r="S343" s="399"/>
      <c r="T343" s="399"/>
      <c r="U343" s="399"/>
      <c r="V343" s="403" t="s">
        <v>707</v>
      </c>
    </row>
    <row r="344" spans="1:22" ht="45" customHeight="1">
      <c r="A344" s="125">
        <v>45352</v>
      </c>
      <c r="B344" s="536"/>
      <c r="C344" s="536"/>
      <c r="D344" s="399" t="s">
        <v>486</v>
      </c>
      <c r="E344" s="266">
        <v>1</v>
      </c>
      <c r="F344" s="216" t="s">
        <v>412</v>
      </c>
      <c r="G344" s="282">
        <v>2023</v>
      </c>
      <c r="H344" s="399"/>
      <c r="I344" s="282"/>
      <c r="J344" s="399"/>
      <c r="K344" s="399"/>
      <c r="L344" s="282"/>
      <c r="M344" s="399"/>
      <c r="N344" s="399"/>
      <c r="O344" s="282"/>
      <c r="P344" s="399"/>
      <c r="Q344" s="282"/>
      <c r="R344" s="399"/>
      <c r="S344" s="399"/>
      <c r="T344" s="399"/>
      <c r="U344" s="399" t="s">
        <v>919</v>
      </c>
      <c r="V344" s="403" t="s">
        <v>964</v>
      </c>
    </row>
    <row r="345" spans="1:22" ht="72" customHeight="1">
      <c r="A345" s="125">
        <v>45383</v>
      </c>
      <c r="B345" s="536"/>
      <c r="C345" s="536"/>
      <c r="D345" s="399" t="s">
        <v>486</v>
      </c>
      <c r="E345" s="266">
        <v>1</v>
      </c>
      <c r="F345" s="216" t="s">
        <v>531</v>
      </c>
      <c r="G345" s="282">
        <v>2024</v>
      </c>
      <c r="H345" s="399"/>
      <c r="I345" s="282"/>
      <c r="J345" s="399"/>
      <c r="K345" s="399"/>
      <c r="L345" s="282"/>
      <c r="M345" s="399"/>
      <c r="N345" s="399"/>
      <c r="O345" s="282"/>
      <c r="P345" s="399"/>
      <c r="Q345" s="282"/>
      <c r="R345" s="399"/>
      <c r="S345" s="399"/>
      <c r="T345" s="399"/>
      <c r="U345" s="399" t="s">
        <v>919</v>
      </c>
      <c r="V345" s="403" t="s">
        <v>532</v>
      </c>
    </row>
    <row r="346" spans="1:22" ht="82.5" customHeight="1">
      <c r="A346" s="125">
        <v>45413</v>
      </c>
      <c r="B346" s="536"/>
      <c r="C346" s="536"/>
      <c r="D346" s="399" t="s">
        <v>486</v>
      </c>
      <c r="E346" s="266">
        <v>1</v>
      </c>
      <c r="F346" s="216" t="s">
        <v>543</v>
      </c>
      <c r="G346" s="282">
        <v>2024</v>
      </c>
      <c r="H346" s="399"/>
      <c r="I346" s="282"/>
      <c r="J346" s="399"/>
      <c r="K346" s="399"/>
      <c r="L346" s="282"/>
      <c r="M346" s="399"/>
      <c r="N346" s="399"/>
      <c r="O346" s="282"/>
      <c r="P346" s="399"/>
      <c r="Q346" s="282"/>
      <c r="R346" s="399"/>
      <c r="S346" s="399"/>
      <c r="T346" s="399"/>
      <c r="U346" s="399" t="s">
        <v>919</v>
      </c>
      <c r="V346" s="403" t="s">
        <v>732</v>
      </c>
    </row>
    <row r="347" spans="1:22" ht="47.25" customHeight="1">
      <c r="A347" s="125">
        <v>45505</v>
      </c>
      <c r="B347" s="562"/>
      <c r="C347" s="562"/>
      <c r="D347" s="436" t="s">
        <v>280</v>
      </c>
      <c r="E347" s="266"/>
      <c r="F347" s="216">
        <v>45534</v>
      </c>
      <c r="G347" s="282">
        <v>2024</v>
      </c>
      <c r="H347" s="436"/>
      <c r="I347" s="282"/>
      <c r="J347" s="436"/>
      <c r="K347" s="436"/>
      <c r="L347" s="282"/>
      <c r="M347" s="436"/>
      <c r="N347" s="436"/>
      <c r="O347" s="282"/>
      <c r="P347" s="436"/>
      <c r="Q347" s="282"/>
      <c r="R347" s="436"/>
      <c r="S347" s="436"/>
      <c r="T347" s="436"/>
      <c r="U347" s="436"/>
      <c r="V347" s="403" t="s">
        <v>973</v>
      </c>
    </row>
    <row r="348" spans="1:22" ht="60" customHeight="1">
      <c r="A348" s="125">
        <v>45536</v>
      </c>
      <c r="B348" s="537"/>
      <c r="C348" s="537"/>
      <c r="D348" s="514" t="s">
        <v>280</v>
      </c>
      <c r="E348" s="266"/>
      <c r="F348" s="216">
        <v>45560</v>
      </c>
      <c r="G348" s="282" t="s">
        <v>293</v>
      </c>
      <c r="H348" s="514"/>
      <c r="I348" s="282"/>
      <c r="J348" s="514"/>
      <c r="K348" s="514"/>
      <c r="L348" s="282"/>
      <c r="M348" s="514"/>
      <c r="N348" s="514"/>
      <c r="O348" s="282"/>
      <c r="P348" s="514"/>
      <c r="Q348" s="282"/>
      <c r="R348" s="514"/>
      <c r="S348" s="514"/>
      <c r="T348" s="514"/>
      <c r="U348" s="514"/>
      <c r="V348" s="403" t="s">
        <v>1040</v>
      </c>
    </row>
    <row r="349" spans="1:22" ht="63" customHeight="1">
      <c r="A349" s="29">
        <v>45292</v>
      </c>
      <c r="B349" s="535" t="s">
        <v>243</v>
      </c>
      <c r="C349" s="535" t="s">
        <v>300</v>
      </c>
      <c r="D349" s="399" t="s">
        <v>486</v>
      </c>
      <c r="E349" s="266">
        <v>1</v>
      </c>
      <c r="F349" s="216">
        <v>45324</v>
      </c>
      <c r="G349" s="216" t="s">
        <v>284</v>
      </c>
      <c r="H349" s="399"/>
      <c r="I349" s="282"/>
      <c r="J349" s="399"/>
      <c r="K349" s="399"/>
      <c r="L349" s="282"/>
      <c r="M349" s="216"/>
      <c r="N349" s="399"/>
      <c r="O349" s="282"/>
      <c r="P349" s="399"/>
      <c r="Q349" s="282"/>
      <c r="R349" s="399"/>
      <c r="S349" s="399"/>
      <c r="T349" s="399"/>
      <c r="U349" s="436" t="s">
        <v>973</v>
      </c>
      <c r="V349" s="403"/>
    </row>
    <row r="350" spans="1:22" ht="48" customHeight="1">
      <c r="A350" s="29">
        <v>45323</v>
      </c>
      <c r="B350" s="536"/>
      <c r="C350" s="536"/>
      <c r="D350" s="399" t="s">
        <v>280</v>
      </c>
      <c r="E350" s="266"/>
      <c r="F350" s="216"/>
      <c r="G350" s="399" t="s">
        <v>317</v>
      </c>
      <c r="H350" s="399"/>
      <c r="I350" s="282"/>
      <c r="J350" s="399"/>
      <c r="K350" s="399"/>
      <c r="L350" s="282"/>
      <c r="M350" s="216"/>
      <c r="N350" s="399"/>
      <c r="O350" s="282"/>
      <c r="P350" s="399"/>
      <c r="Q350" s="282"/>
      <c r="R350" s="399"/>
      <c r="S350" s="399"/>
      <c r="T350" s="399"/>
      <c r="U350" s="399"/>
      <c r="V350" s="403" t="s">
        <v>707</v>
      </c>
    </row>
    <row r="351" spans="1:22" ht="48.75" customHeight="1">
      <c r="A351" s="29">
        <v>45352</v>
      </c>
      <c r="B351" s="536"/>
      <c r="C351" s="536"/>
      <c r="D351" s="399" t="s">
        <v>486</v>
      </c>
      <c r="E351" s="266">
        <v>1</v>
      </c>
      <c r="F351" s="216" t="s">
        <v>375</v>
      </c>
      <c r="G351" s="399" t="s">
        <v>284</v>
      </c>
      <c r="H351" s="399"/>
      <c r="I351" s="282"/>
      <c r="J351" s="399"/>
      <c r="K351" s="399" t="s">
        <v>911</v>
      </c>
      <c r="L351" s="282">
        <v>1</v>
      </c>
      <c r="M351" s="216">
        <v>45380</v>
      </c>
      <c r="N351" s="399"/>
      <c r="O351" s="282"/>
      <c r="P351" s="399"/>
      <c r="Q351" s="282"/>
      <c r="R351" s="399"/>
      <c r="S351" s="399"/>
      <c r="T351" s="399"/>
      <c r="U351" s="399" t="s">
        <v>433</v>
      </c>
      <c r="V351" s="403" t="s">
        <v>376</v>
      </c>
    </row>
    <row r="352" spans="1:22" ht="51" customHeight="1">
      <c r="A352" s="29">
        <v>45444</v>
      </c>
      <c r="B352" s="536"/>
      <c r="C352" s="536"/>
      <c r="D352" s="399" t="s">
        <v>280</v>
      </c>
      <c r="E352" s="266"/>
      <c r="F352" s="216"/>
      <c r="G352" s="282">
        <v>2024</v>
      </c>
      <c r="H352" s="399"/>
      <c r="I352" s="282"/>
      <c r="J352" s="399"/>
      <c r="K352" s="399"/>
      <c r="L352" s="282"/>
      <c r="M352" s="216"/>
      <c r="N352" s="399"/>
      <c r="O352" s="282"/>
      <c r="P352" s="399"/>
      <c r="Q352" s="282"/>
      <c r="R352" s="399"/>
      <c r="S352" s="399"/>
      <c r="T352" s="399"/>
      <c r="U352" s="399"/>
      <c r="V352" s="403" t="s">
        <v>439</v>
      </c>
    </row>
    <row r="353" spans="1:22" ht="51" customHeight="1">
      <c r="A353" s="29">
        <v>45474</v>
      </c>
      <c r="B353" s="537"/>
      <c r="C353" s="537"/>
      <c r="D353" s="471" t="s">
        <v>280</v>
      </c>
      <c r="E353" s="266"/>
      <c r="F353" s="216">
        <v>45498</v>
      </c>
      <c r="G353" s="282">
        <v>2024</v>
      </c>
      <c r="H353" s="471"/>
      <c r="I353" s="282"/>
      <c r="J353" s="471"/>
      <c r="K353" s="471"/>
      <c r="L353" s="282"/>
      <c r="M353" s="216"/>
      <c r="N353" s="471"/>
      <c r="O353" s="282"/>
      <c r="P353" s="471"/>
      <c r="Q353" s="282"/>
      <c r="R353" s="471"/>
      <c r="S353" s="471"/>
      <c r="T353" s="471"/>
      <c r="U353" s="471"/>
      <c r="V353" s="403" t="s">
        <v>1020</v>
      </c>
    </row>
    <row r="354" spans="1:22" ht="30.75" customHeight="1">
      <c r="A354" s="125">
        <v>45324</v>
      </c>
      <c r="B354" s="535" t="s">
        <v>244</v>
      </c>
      <c r="C354" s="535" t="s">
        <v>315</v>
      </c>
      <c r="D354" s="399" t="s">
        <v>486</v>
      </c>
      <c r="E354" s="266">
        <v>1</v>
      </c>
      <c r="F354" s="216">
        <v>45355</v>
      </c>
      <c r="G354" s="282">
        <v>2023</v>
      </c>
      <c r="H354" s="399"/>
      <c r="I354" s="282"/>
      <c r="J354" s="216"/>
      <c r="K354" s="399"/>
      <c r="L354" s="282"/>
      <c r="M354" s="216"/>
      <c r="N354" s="264"/>
      <c r="O354" s="282"/>
      <c r="P354" s="264"/>
      <c r="Q354" s="282"/>
      <c r="R354" s="264"/>
      <c r="S354" s="264"/>
      <c r="T354" s="214"/>
      <c r="U354" s="399" t="s">
        <v>919</v>
      </c>
      <c r="V354" s="403" t="s">
        <v>314</v>
      </c>
    </row>
    <row r="355" spans="1:22" ht="36" customHeight="1">
      <c r="A355" s="125">
        <v>45444</v>
      </c>
      <c r="B355" s="567"/>
      <c r="C355" s="567"/>
      <c r="D355" s="399" t="s">
        <v>486</v>
      </c>
      <c r="E355" s="266">
        <v>1</v>
      </c>
      <c r="F355" s="216">
        <v>45476</v>
      </c>
      <c r="G355" s="282">
        <v>2024</v>
      </c>
      <c r="H355" s="399"/>
      <c r="I355" s="282"/>
      <c r="J355" s="216"/>
      <c r="K355" s="399"/>
      <c r="L355" s="282"/>
      <c r="M355" s="216"/>
      <c r="N355" s="264"/>
      <c r="O355" s="282"/>
      <c r="P355" s="264"/>
      <c r="Q355" s="282"/>
      <c r="R355" s="264"/>
      <c r="S355" s="264"/>
      <c r="T355" s="214"/>
      <c r="U355" s="399" t="s">
        <v>919</v>
      </c>
      <c r="V355" s="403" t="s">
        <v>675</v>
      </c>
    </row>
    <row r="356" spans="1:22" ht="51" customHeight="1">
      <c r="A356" s="29">
        <v>45292</v>
      </c>
      <c r="B356" s="535" t="s">
        <v>245</v>
      </c>
      <c r="C356" s="535" t="s">
        <v>473</v>
      </c>
      <c r="D356" s="399" t="s">
        <v>280</v>
      </c>
      <c r="E356" s="266"/>
      <c r="F356" s="216"/>
      <c r="G356" s="282"/>
      <c r="H356" s="399"/>
      <c r="I356" s="282"/>
      <c r="J356" s="399"/>
      <c r="K356" s="399"/>
      <c r="L356" s="282"/>
      <c r="M356" s="399"/>
      <c r="N356" s="264"/>
      <c r="O356" s="282"/>
      <c r="P356" s="264"/>
      <c r="Q356" s="282"/>
      <c r="R356" s="264"/>
      <c r="S356" s="264"/>
      <c r="T356" s="214"/>
      <c r="U356" s="399"/>
      <c r="V356" s="403" t="s">
        <v>997</v>
      </c>
    </row>
    <row r="357" spans="1:22" ht="62.25" customHeight="1">
      <c r="A357" s="29">
        <v>45352</v>
      </c>
      <c r="B357" s="561"/>
      <c r="C357" s="536"/>
      <c r="D357" s="399" t="s">
        <v>486</v>
      </c>
      <c r="E357" s="266">
        <v>1</v>
      </c>
      <c r="F357" s="216" t="s">
        <v>474</v>
      </c>
      <c r="G357" s="399" t="s">
        <v>284</v>
      </c>
      <c r="H357" s="399"/>
      <c r="I357" s="282"/>
      <c r="J357" s="399"/>
      <c r="K357" s="216" t="s">
        <v>698</v>
      </c>
      <c r="L357" s="282">
        <v>1</v>
      </c>
      <c r="M357" s="216">
        <v>45369</v>
      </c>
      <c r="N357" s="264"/>
      <c r="O357" s="282"/>
      <c r="P357" s="264"/>
      <c r="Q357" s="282"/>
      <c r="R357" s="264"/>
      <c r="S357" s="264"/>
      <c r="T357" s="214"/>
      <c r="U357" s="399" t="s">
        <v>965</v>
      </c>
      <c r="V357" s="403"/>
    </row>
    <row r="358" spans="1:22" ht="63.75" customHeight="1">
      <c r="A358" s="29">
        <v>45352</v>
      </c>
      <c r="B358" s="561"/>
      <c r="C358" s="536"/>
      <c r="D358" s="399" t="s">
        <v>280</v>
      </c>
      <c r="E358" s="266"/>
      <c r="F358" s="216"/>
      <c r="G358" s="399" t="s">
        <v>284</v>
      </c>
      <c r="H358" s="399"/>
      <c r="I358" s="282"/>
      <c r="J358" s="399"/>
      <c r="K358" s="399"/>
      <c r="L358" s="282"/>
      <c r="M358" s="399"/>
      <c r="N358" s="264"/>
      <c r="O358" s="282"/>
      <c r="P358" s="264"/>
      <c r="Q358" s="282"/>
      <c r="R358" s="264"/>
      <c r="S358" s="264"/>
      <c r="T358" s="214"/>
      <c r="U358" s="399"/>
      <c r="V358" s="403" t="s">
        <v>980</v>
      </c>
    </row>
    <row r="359" spans="1:22" ht="46.5" customHeight="1">
      <c r="A359" s="29">
        <v>45352</v>
      </c>
      <c r="B359" s="536"/>
      <c r="C359" s="536"/>
      <c r="D359" s="399" t="s">
        <v>486</v>
      </c>
      <c r="E359" s="266">
        <v>1</v>
      </c>
      <c r="F359" s="216"/>
      <c r="G359" s="399" t="s">
        <v>293</v>
      </c>
      <c r="H359" s="399"/>
      <c r="I359" s="282"/>
      <c r="J359" s="399"/>
      <c r="K359" s="216" t="s">
        <v>699</v>
      </c>
      <c r="L359" s="282">
        <v>1</v>
      </c>
      <c r="M359" s="216">
        <v>45387</v>
      </c>
      <c r="N359" s="264"/>
      <c r="O359" s="282"/>
      <c r="P359" s="264"/>
      <c r="Q359" s="282"/>
      <c r="R359" s="264"/>
      <c r="S359" s="264"/>
      <c r="T359" s="214"/>
      <c r="U359" s="399" t="s">
        <v>475</v>
      </c>
      <c r="V359" s="403"/>
    </row>
    <row r="360" spans="1:22" ht="45.75" customHeight="1">
      <c r="A360" s="29">
        <v>45383</v>
      </c>
      <c r="B360" s="536"/>
      <c r="C360" s="536"/>
      <c r="D360" s="399" t="s">
        <v>280</v>
      </c>
      <c r="E360" s="266"/>
      <c r="F360" s="216">
        <v>45405</v>
      </c>
      <c r="G360" s="399">
        <v>2024</v>
      </c>
      <c r="H360" s="399"/>
      <c r="I360" s="282"/>
      <c r="J360" s="399"/>
      <c r="K360" s="216"/>
      <c r="L360" s="282"/>
      <c r="M360" s="216"/>
      <c r="N360" s="264"/>
      <c r="O360" s="282"/>
      <c r="P360" s="264"/>
      <c r="Q360" s="282"/>
      <c r="R360" s="264"/>
      <c r="S360" s="264"/>
      <c r="T360" s="214"/>
      <c r="U360" s="399"/>
      <c r="V360" s="403" t="s">
        <v>520</v>
      </c>
    </row>
    <row r="361" spans="1:22" ht="35.25" customHeight="1">
      <c r="A361" s="29">
        <v>45383</v>
      </c>
      <c r="B361" s="536"/>
      <c r="C361" s="536"/>
      <c r="D361" s="399" t="s">
        <v>280</v>
      </c>
      <c r="E361" s="266"/>
      <c r="F361" s="216">
        <v>45406</v>
      </c>
      <c r="G361" s="399">
        <v>2024</v>
      </c>
      <c r="H361" s="399"/>
      <c r="I361" s="282"/>
      <c r="J361" s="399"/>
      <c r="K361" s="216"/>
      <c r="L361" s="282"/>
      <c r="M361" s="216"/>
      <c r="N361" s="264"/>
      <c r="O361" s="282"/>
      <c r="P361" s="264"/>
      <c r="Q361" s="282"/>
      <c r="R361" s="264"/>
      <c r="S361" s="264"/>
      <c r="T361" s="214"/>
      <c r="U361" s="399"/>
      <c r="V361" s="403" t="s">
        <v>1200</v>
      </c>
    </row>
    <row r="362" spans="1:22" ht="54.75" customHeight="1">
      <c r="A362" s="29">
        <v>45505</v>
      </c>
      <c r="B362" s="537"/>
      <c r="C362" s="537"/>
      <c r="D362" s="457" t="s">
        <v>280</v>
      </c>
      <c r="E362" s="266"/>
      <c r="F362" s="216">
        <v>45505</v>
      </c>
      <c r="G362" s="457" t="s">
        <v>293</v>
      </c>
      <c r="H362" s="457"/>
      <c r="I362" s="282"/>
      <c r="J362" s="457"/>
      <c r="K362" s="216"/>
      <c r="L362" s="282"/>
      <c r="M362" s="216"/>
      <c r="N362" s="264"/>
      <c r="O362" s="282"/>
      <c r="P362" s="264"/>
      <c r="Q362" s="282"/>
      <c r="R362" s="264"/>
      <c r="S362" s="264"/>
      <c r="T362" s="214"/>
      <c r="U362" s="457"/>
      <c r="V362" s="403" t="s">
        <v>1020</v>
      </c>
    </row>
    <row r="363" spans="1:22" ht="31.5" customHeight="1">
      <c r="A363" s="29">
        <v>45324</v>
      </c>
      <c r="B363" s="535" t="s">
        <v>246</v>
      </c>
      <c r="C363" s="535" t="s">
        <v>316</v>
      </c>
      <c r="D363" s="399" t="s">
        <v>486</v>
      </c>
      <c r="E363" s="266">
        <v>1</v>
      </c>
      <c r="F363" s="216">
        <v>45344</v>
      </c>
      <c r="G363" s="282">
        <v>2024</v>
      </c>
      <c r="H363" s="264"/>
      <c r="I363" s="282"/>
      <c r="J363" s="264"/>
      <c r="K363" s="216">
        <v>45379</v>
      </c>
      <c r="L363" s="282">
        <v>1</v>
      </c>
      <c r="M363" s="216">
        <v>45408</v>
      </c>
      <c r="N363" s="264"/>
      <c r="O363" s="282"/>
      <c r="P363" s="264"/>
      <c r="Q363" s="282"/>
      <c r="R363" s="264"/>
      <c r="S363" s="264"/>
      <c r="T363" s="399"/>
      <c r="U363" s="399" t="s">
        <v>966</v>
      </c>
      <c r="V363" s="403"/>
    </row>
    <row r="364" spans="1:22" ht="47.25" customHeight="1">
      <c r="A364" s="29">
        <v>45324</v>
      </c>
      <c r="B364" s="536"/>
      <c r="C364" s="567"/>
      <c r="D364" s="399" t="s">
        <v>486</v>
      </c>
      <c r="E364" s="266">
        <v>1</v>
      </c>
      <c r="F364" s="216">
        <v>45349</v>
      </c>
      <c r="G364" s="399" t="s">
        <v>317</v>
      </c>
      <c r="H364" s="264"/>
      <c r="I364" s="282"/>
      <c r="J364" s="264"/>
      <c r="K364" s="399"/>
      <c r="L364" s="282"/>
      <c r="M364" s="399"/>
      <c r="N364" s="264"/>
      <c r="O364" s="282"/>
      <c r="P364" s="264"/>
      <c r="Q364" s="282"/>
      <c r="R364" s="264"/>
      <c r="S364" s="264"/>
      <c r="T364" s="399"/>
      <c r="U364" s="399" t="s">
        <v>919</v>
      </c>
      <c r="V364" s="403" t="s">
        <v>707</v>
      </c>
    </row>
    <row r="365" spans="1:22" ht="34.5" customHeight="1">
      <c r="A365" s="29">
        <v>45324</v>
      </c>
      <c r="B365" s="536"/>
      <c r="C365" s="535" t="s">
        <v>305</v>
      </c>
      <c r="D365" s="399" t="s">
        <v>280</v>
      </c>
      <c r="E365" s="266"/>
      <c r="F365" s="216"/>
      <c r="G365" s="399"/>
      <c r="H365" s="264"/>
      <c r="I365" s="282"/>
      <c r="J365" s="264"/>
      <c r="K365" s="399"/>
      <c r="L365" s="282"/>
      <c r="M365" s="399"/>
      <c r="N365" s="264"/>
      <c r="O365" s="282"/>
      <c r="P365" s="264"/>
      <c r="Q365" s="282"/>
      <c r="R365" s="264"/>
      <c r="S365" s="264"/>
      <c r="T365" s="399"/>
      <c r="U365" s="399"/>
      <c r="V365" s="403" t="s">
        <v>1016</v>
      </c>
    </row>
    <row r="366" spans="1:22" ht="51.75" customHeight="1">
      <c r="A366" s="29">
        <v>45324</v>
      </c>
      <c r="B366" s="536"/>
      <c r="C366" s="567"/>
      <c r="D366" s="399" t="s">
        <v>280</v>
      </c>
      <c r="E366" s="266"/>
      <c r="F366" s="216"/>
      <c r="G366" s="399" t="s">
        <v>284</v>
      </c>
      <c r="H366" s="264"/>
      <c r="I366" s="282"/>
      <c r="J366" s="264"/>
      <c r="K366" s="399"/>
      <c r="L366" s="282"/>
      <c r="M366" s="399"/>
      <c r="N366" s="264"/>
      <c r="O366" s="282"/>
      <c r="P366" s="264"/>
      <c r="Q366" s="282"/>
      <c r="R366" s="264"/>
      <c r="S366" s="264"/>
      <c r="T366" s="399"/>
      <c r="U366" s="399"/>
      <c r="V366" s="403" t="s">
        <v>333</v>
      </c>
    </row>
    <row r="367" spans="1:22" ht="63.75" customHeight="1">
      <c r="A367" s="29">
        <v>45352</v>
      </c>
      <c r="B367" s="536"/>
      <c r="C367" s="535" t="s">
        <v>316</v>
      </c>
      <c r="D367" s="399" t="s">
        <v>486</v>
      </c>
      <c r="E367" s="266">
        <v>1</v>
      </c>
      <c r="F367" s="216">
        <v>45358</v>
      </c>
      <c r="G367" s="399" t="s">
        <v>284</v>
      </c>
      <c r="H367" s="264"/>
      <c r="I367" s="282"/>
      <c r="J367" s="264"/>
      <c r="K367" s="399"/>
      <c r="L367" s="282"/>
      <c r="M367" s="399"/>
      <c r="N367" s="264"/>
      <c r="O367" s="282"/>
      <c r="P367" s="264"/>
      <c r="Q367" s="282"/>
      <c r="R367" s="264"/>
      <c r="S367" s="264"/>
      <c r="T367" s="399"/>
      <c r="U367" s="399" t="s">
        <v>919</v>
      </c>
      <c r="V367" s="403" t="s">
        <v>980</v>
      </c>
    </row>
    <row r="368" spans="1:22" ht="49.5" customHeight="1">
      <c r="A368" s="29">
        <v>45383</v>
      </c>
      <c r="B368" s="536"/>
      <c r="C368" s="536"/>
      <c r="D368" s="399" t="s">
        <v>486</v>
      </c>
      <c r="E368" s="266">
        <v>1</v>
      </c>
      <c r="F368" s="216">
        <v>45399</v>
      </c>
      <c r="G368" s="399">
        <v>2024</v>
      </c>
      <c r="H368" s="264"/>
      <c r="I368" s="282"/>
      <c r="J368" s="264"/>
      <c r="K368" s="399"/>
      <c r="L368" s="282"/>
      <c r="M368" s="399"/>
      <c r="N368" s="264"/>
      <c r="O368" s="282"/>
      <c r="P368" s="264"/>
      <c r="Q368" s="282"/>
      <c r="R368" s="264"/>
      <c r="S368" s="264"/>
      <c r="T368" s="399"/>
      <c r="U368" s="399" t="s">
        <v>919</v>
      </c>
      <c r="V368" s="403" t="s">
        <v>520</v>
      </c>
    </row>
    <row r="369" spans="1:22" ht="48.75" customHeight="1">
      <c r="A369" s="29">
        <v>45444</v>
      </c>
      <c r="B369" s="536"/>
      <c r="C369" s="536"/>
      <c r="D369" s="399" t="s">
        <v>280</v>
      </c>
      <c r="E369" s="266"/>
      <c r="F369" s="216">
        <v>45456</v>
      </c>
      <c r="G369" s="399">
        <v>2024</v>
      </c>
      <c r="H369" s="264"/>
      <c r="I369" s="282"/>
      <c r="J369" s="264"/>
      <c r="K369" s="399"/>
      <c r="L369" s="282"/>
      <c r="M369" s="399"/>
      <c r="N369" s="264"/>
      <c r="O369" s="282"/>
      <c r="P369" s="264"/>
      <c r="Q369" s="282"/>
      <c r="R369" s="264"/>
      <c r="S369" s="264"/>
      <c r="T369" s="399"/>
      <c r="U369" s="399"/>
      <c r="V369" s="403" t="s">
        <v>557</v>
      </c>
    </row>
    <row r="370" spans="1:22" ht="28.5" customHeight="1">
      <c r="A370" s="29">
        <v>45444</v>
      </c>
      <c r="B370" s="536"/>
      <c r="C370" s="536"/>
      <c r="D370" s="399" t="s">
        <v>280</v>
      </c>
      <c r="E370" s="266"/>
      <c r="F370" s="216">
        <v>45457</v>
      </c>
      <c r="G370" s="399">
        <v>2024</v>
      </c>
      <c r="H370" s="264"/>
      <c r="I370" s="282"/>
      <c r="J370" s="264"/>
      <c r="K370" s="399"/>
      <c r="L370" s="282"/>
      <c r="M370" s="399"/>
      <c r="N370" s="264"/>
      <c r="O370" s="282"/>
      <c r="P370" s="264"/>
      <c r="Q370" s="282"/>
      <c r="R370" s="264"/>
      <c r="S370" s="264"/>
      <c r="T370" s="399"/>
      <c r="U370" s="399"/>
      <c r="V370" s="403" t="s">
        <v>562</v>
      </c>
    </row>
    <row r="371" spans="1:22" ht="41.25" customHeight="1">
      <c r="A371" s="29">
        <v>45444</v>
      </c>
      <c r="B371" s="536"/>
      <c r="C371" s="536"/>
      <c r="D371" s="399" t="s">
        <v>280</v>
      </c>
      <c r="E371" s="266"/>
      <c r="F371" s="216">
        <v>45463</v>
      </c>
      <c r="G371" s="399">
        <v>2024</v>
      </c>
      <c r="H371" s="264"/>
      <c r="I371" s="282"/>
      <c r="J371" s="264"/>
      <c r="K371" s="399"/>
      <c r="L371" s="282"/>
      <c r="M371" s="399"/>
      <c r="N371" s="264"/>
      <c r="O371" s="282"/>
      <c r="P371" s="264"/>
      <c r="Q371" s="282"/>
      <c r="R371" s="264"/>
      <c r="S371" s="264"/>
      <c r="T371" s="399"/>
      <c r="U371" s="399"/>
      <c r="V371" s="403" t="s">
        <v>1017</v>
      </c>
    </row>
    <row r="372" spans="1:22" ht="52.5" customHeight="1">
      <c r="A372" s="29">
        <v>45474</v>
      </c>
      <c r="B372" s="562"/>
      <c r="C372" s="562"/>
      <c r="D372" s="436" t="s">
        <v>280</v>
      </c>
      <c r="E372" s="266"/>
      <c r="F372" s="216">
        <v>45499</v>
      </c>
      <c r="G372" s="436" t="s">
        <v>293</v>
      </c>
      <c r="H372" s="264"/>
      <c r="I372" s="282"/>
      <c r="J372" s="264"/>
      <c r="K372" s="436"/>
      <c r="L372" s="282"/>
      <c r="M372" s="436"/>
      <c r="N372" s="264"/>
      <c r="O372" s="282"/>
      <c r="P372" s="264"/>
      <c r="Q372" s="282"/>
      <c r="R372" s="264"/>
      <c r="S372" s="264"/>
      <c r="T372" s="436"/>
      <c r="U372" s="436"/>
      <c r="V372" s="403" t="s">
        <v>1020</v>
      </c>
    </row>
    <row r="373" spans="1:22" ht="38.25" customHeight="1">
      <c r="A373" s="29">
        <v>45505</v>
      </c>
      <c r="B373" s="562"/>
      <c r="C373" s="562"/>
      <c r="D373" s="436" t="s">
        <v>280</v>
      </c>
      <c r="E373" s="266"/>
      <c r="F373" s="216">
        <v>45516</v>
      </c>
      <c r="G373" s="436">
        <v>2024</v>
      </c>
      <c r="H373" s="264"/>
      <c r="I373" s="282"/>
      <c r="J373" s="264"/>
      <c r="K373" s="436"/>
      <c r="L373" s="282"/>
      <c r="M373" s="436"/>
      <c r="N373" s="264"/>
      <c r="O373" s="282"/>
      <c r="P373" s="264"/>
      <c r="Q373" s="282"/>
      <c r="R373" s="264"/>
      <c r="S373" s="264"/>
      <c r="T373" s="436"/>
      <c r="U373" s="436"/>
      <c r="V373" s="403" t="s">
        <v>1044</v>
      </c>
    </row>
    <row r="374" spans="1:22" ht="38.25" customHeight="1">
      <c r="A374" s="29">
        <v>45536</v>
      </c>
      <c r="B374" s="537"/>
      <c r="C374" s="537"/>
      <c r="D374" s="441" t="s">
        <v>280</v>
      </c>
      <c r="E374" s="266"/>
      <c r="F374" s="216">
        <v>45546</v>
      </c>
      <c r="G374" s="441">
        <v>2024</v>
      </c>
      <c r="H374" s="264"/>
      <c r="I374" s="282"/>
      <c r="J374" s="264"/>
      <c r="K374" s="441"/>
      <c r="L374" s="282"/>
      <c r="M374" s="441"/>
      <c r="N374" s="264"/>
      <c r="O374" s="282"/>
      <c r="P374" s="264"/>
      <c r="Q374" s="282"/>
      <c r="R374" s="264"/>
      <c r="S374" s="264"/>
      <c r="T374" s="441"/>
      <c r="U374" s="441"/>
      <c r="V374" s="403" t="s">
        <v>1034</v>
      </c>
    </row>
    <row r="375" spans="1:22" ht="46.5" customHeight="1">
      <c r="A375" s="29">
        <v>45444</v>
      </c>
      <c r="B375" s="535" t="s">
        <v>247</v>
      </c>
      <c r="C375" s="209" t="s">
        <v>265</v>
      </c>
      <c r="D375" s="209" t="s">
        <v>290</v>
      </c>
      <c r="E375" s="231"/>
      <c r="F375" s="220">
        <v>45457</v>
      </c>
      <c r="G375" s="399">
        <v>2024</v>
      </c>
      <c r="H375" s="399"/>
      <c r="I375" s="282"/>
      <c r="J375" s="399"/>
      <c r="K375" s="399"/>
      <c r="L375" s="282"/>
      <c r="M375" s="399"/>
      <c r="N375" s="399"/>
      <c r="O375" s="282"/>
      <c r="P375" s="399"/>
      <c r="Q375" s="282"/>
      <c r="R375" s="399"/>
      <c r="S375" s="399"/>
      <c r="T375" s="216" t="s">
        <v>800</v>
      </c>
      <c r="U375" s="399" t="s">
        <v>613</v>
      </c>
      <c r="V375" s="403"/>
    </row>
    <row r="376" spans="1:22" ht="38.25" customHeight="1">
      <c r="A376" s="29">
        <v>45536</v>
      </c>
      <c r="B376" s="537"/>
      <c r="C376" s="453" t="s">
        <v>336</v>
      </c>
      <c r="D376" s="456" t="s">
        <v>272</v>
      </c>
      <c r="E376" s="231"/>
      <c r="F376" s="220">
        <v>45538</v>
      </c>
      <c r="G376" s="457" t="s">
        <v>304</v>
      </c>
      <c r="H376" s="457"/>
      <c r="I376" s="282"/>
      <c r="J376" s="457"/>
      <c r="K376" s="457"/>
      <c r="L376" s="282"/>
      <c r="M376" s="457"/>
      <c r="N376" s="457"/>
      <c r="O376" s="282"/>
      <c r="P376" s="457"/>
      <c r="Q376" s="282"/>
      <c r="R376" s="457"/>
      <c r="S376" s="457"/>
      <c r="T376" s="216"/>
      <c r="U376" s="457"/>
      <c r="V376" s="403" t="s">
        <v>1054</v>
      </c>
    </row>
    <row r="377" spans="1:22" ht="45.75" customHeight="1">
      <c r="A377" s="29">
        <v>45292</v>
      </c>
      <c r="B377" s="535" t="s">
        <v>248</v>
      </c>
      <c r="C377" s="535" t="s">
        <v>318</v>
      </c>
      <c r="D377" s="216" t="s">
        <v>486</v>
      </c>
      <c r="E377" s="266">
        <v>1</v>
      </c>
      <c r="F377" s="216">
        <v>45301</v>
      </c>
      <c r="G377" s="399">
        <v>2024</v>
      </c>
      <c r="H377" s="399"/>
      <c r="I377" s="282"/>
      <c r="J377" s="399"/>
      <c r="K377" s="399" t="s">
        <v>700</v>
      </c>
      <c r="L377" s="282">
        <v>1</v>
      </c>
      <c r="M377" s="216">
        <v>45333</v>
      </c>
      <c r="N377" s="264"/>
      <c r="O377" s="282"/>
      <c r="P377" s="264"/>
      <c r="Q377" s="282"/>
      <c r="R377" s="264"/>
      <c r="S377" s="264"/>
      <c r="T377" s="399"/>
      <c r="U377" s="467" t="s">
        <v>967</v>
      </c>
      <c r="V377" s="403"/>
    </row>
    <row r="378" spans="1:22" ht="36" customHeight="1">
      <c r="A378" s="29">
        <v>45352</v>
      </c>
      <c r="B378" s="536"/>
      <c r="C378" s="536"/>
      <c r="D378" s="216" t="s">
        <v>486</v>
      </c>
      <c r="E378" s="266">
        <v>1</v>
      </c>
      <c r="F378" s="216">
        <v>45358</v>
      </c>
      <c r="G378" s="399" t="s">
        <v>284</v>
      </c>
      <c r="H378" s="399"/>
      <c r="I378" s="282"/>
      <c r="J378" s="399"/>
      <c r="K378" s="399"/>
      <c r="L378" s="282"/>
      <c r="M378" s="399"/>
      <c r="N378" s="264"/>
      <c r="O378" s="282"/>
      <c r="P378" s="264"/>
      <c r="Q378" s="282"/>
      <c r="R378" s="264"/>
      <c r="S378" s="264"/>
      <c r="T378" s="399"/>
      <c r="U378" s="436" t="s">
        <v>919</v>
      </c>
      <c r="V378" s="403" t="s">
        <v>347</v>
      </c>
    </row>
    <row r="379" spans="1:22" ht="50.25" customHeight="1">
      <c r="A379" s="29">
        <v>45352</v>
      </c>
      <c r="B379" s="536"/>
      <c r="C379" s="536"/>
      <c r="D379" s="216" t="s">
        <v>280</v>
      </c>
      <c r="E379" s="266"/>
      <c r="F379" s="216">
        <v>45376</v>
      </c>
      <c r="G379" s="399" t="s">
        <v>395</v>
      </c>
      <c r="H379" s="399"/>
      <c r="I379" s="282"/>
      <c r="J379" s="399"/>
      <c r="K379" s="399"/>
      <c r="L379" s="282"/>
      <c r="M379" s="399"/>
      <c r="N379" s="264"/>
      <c r="O379" s="282"/>
      <c r="P379" s="264"/>
      <c r="Q379" s="282"/>
      <c r="R379" s="264"/>
      <c r="S379" s="264"/>
      <c r="T379" s="399"/>
      <c r="U379" s="399"/>
      <c r="V379" s="403" t="s">
        <v>707</v>
      </c>
    </row>
    <row r="380" spans="1:22" ht="40.5" customHeight="1">
      <c r="A380" s="29">
        <v>45474</v>
      </c>
      <c r="B380" s="537"/>
      <c r="C380" s="537"/>
      <c r="D380" s="216" t="s">
        <v>486</v>
      </c>
      <c r="E380" s="266">
        <v>1</v>
      </c>
      <c r="F380" s="216" t="s">
        <v>1029</v>
      </c>
      <c r="G380" s="436">
        <v>2024</v>
      </c>
      <c r="H380" s="436"/>
      <c r="I380" s="282"/>
      <c r="J380" s="436"/>
      <c r="K380" s="436"/>
      <c r="L380" s="282"/>
      <c r="M380" s="436"/>
      <c r="N380" s="264"/>
      <c r="O380" s="282"/>
      <c r="P380" s="264"/>
      <c r="Q380" s="282"/>
      <c r="R380" s="264"/>
      <c r="S380" s="264"/>
      <c r="T380" s="436"/>
      <c r="U380" s="436" t="s">
        <v>919</v>
      </c>
      <c r="V380" s="403" t="s">
        <v>1030</v>
      </c>
    </row>
    <row r="381" spans="1:22" ht="47.25" customHeight="1">
      <c r="A381" s="29">
        <v>45352</v>
      </c>
      <c r="B381" s="535" t="s">
        <v>249</v>
      </c>
      <c r="C381" s="535" t="s">
        <v>337</v>
      </c>
      <c r="D381" s="216" t="s">
        <v>486</v>
      </c>
      <c r="E381" s="266">
        <v>1</v>
      </c>
      <c r="F381" s="216">
        <v>45362</v>
      </c>
      <c r="G381" s="399">
        <v>2023</v>
      </c>
      <c r="H381" s="399"/>
      <c r="I381" s="282"/>
      <c r="J381" s="399"/>
      <c r="K381" s="399"/>
      <c r="L381" s="282"/>
      <c r="M381" s="399"/>
      <c r="N381" s="264"/>
      <c r="O381" s="282"/>
      <c r="P381" s="264"/>
      <c r="Q381" s="282"/>
      <c r="R381" s="264"/>
      <c r="S381" s="264"/>
      <c r="T381" s="399"/>
      <c r="U381" s="399" t="s">
        <v>919</v>
      </c>
      <c r="V381" s="403" t="s">
        <v>707</v>
      </c>
    </row>
    <row r="382" spans="1:22" ht="66.75" customHeight="1">
      <c r="A382" s="29">
        <v>45352</v>
      </c>
      <c r="B382" s="536"/>
      <c r="C382" s="536"/>
      <c r="D382" s="216" t="s">
        <v>486</v>
      </c>
      <c r="E382" s="266">
        <v>1</v>
      </c>
      <c r="F382" s="216">
        <v>45358</v>
      </c>
      <c r="G382" s="399" t="s">
        <v>284</v>
      </c>
      <c r="H382" s="399"/>
      <c r="I382" s="282"/>
      <c r="J382" s="399"/>
      <c r="K382" s="399"/>
      <c r="L382" s="282"/>
      <c r="M382" s="399"/>
      <c r="N382" s="264"/>
      <c r="O382" s="282"/>
      <c r="P382" s="264"/>
      <c r="Q382" s="282"/>
      <c r="R382" s="264"/>
      <c r="S382" s="264"/>
      <c r="T382" s="399"/>
      <c r="U382" s="399" t="s">
        <v>919</v>
      </c>
      <c r="V382" s="403" t="s">
        <v>980</v>
      </c>
    </row>
    <row r="383" spans="1:22" ht="32.25" customHeight="1">
      <c r="A383" s="29">
        <v>45352</v>
      </c>
      <c r="B383" s="536"/>
      <c r="C383" s="536"/>
      <c r="D383" s="216" t="s">
        <v>486</v>
      </c>
      <c r="E383" s="266">
        <v>1</v>
      </c>
      <c r="F383" s="216">
        <v>45366</v>
      </c>
      <c r="G383" s="399" t="s">
        <v>284</v>
      </c>
      <c r="H383" s="399"/>
      <c r="I383" s="282"/>
      <c r="J383" s="399"/>
      <c r="K383" s="399"/>
      <c r="L383" s="282"/>
      <c r="M383" s="399"/>
      <c r="N383" s="264"/>
      <c r="O383" s="282"/>
      <c r="P383" s="264"/>
      <c r="Q383" s="282"/>
      <c r="R383" s="264"/>
      <c r="S383" s="264"/>
      <c r="T383" s="399"/>
      <c r="U383" s="399" t="s">
        <v>919</v>
      </c>
      <c r="V383" s="403" t="s">
        <v>968</v>
      </c>
    </row>
    <row r="384" spans="1:22" ht="53.25" customHeight="1">
      <c r="A384" s="29">
        <v>45352</v>
      </c>
      <c r="B384" s="536"/>
      <c r="C384" s="536"/>
      <c r="D384" s="216" t="s">
        <v>486</v>
      </c>
      <c r="E384" s="266">
        <v>1</v>
      </c>
      <c r="F384" s="216">
        <v>45371</v>
      </c>
      <c r="G384" s="216" t="s">
        <v>387</v>
      </c>
      <c r="H384" s="399"/>
      <c r="I384" s="282"/>
      <c r="J384" s="399"/>
      <c r="K384" s="399"/>
      <c r="L384" s="282"/>
      <c r="M384" s="399"/>
      <c r="N384" s="264"/>
      <c r="O384" s="282"/>
      <c r="P384" s="264"/>
      <c r="Q384" s="282"/>
      <c r="R384" s="264"/>
      <c r="S384" s="264"/>
      <c r="T384" s="399"/>
      <c r="U384" s="399" t="s">
        <v>919</v>
      </c>
      <c r="V384" s="403" t="s">
        <v>707</v>
      </c>
    </row>
    <row r="385" spans="1:22" ht="37.5" customHeight="1">
      <c r="A385" s="29">
        <v>45352</v>
      </c>
      <c r="B385" s="536"/>
      <c r="C385" s="536"/>
      <c r="D385" s="216" t="s">
        <v>486</v>
      </c>
      <c r="E385" s="266">
        <v>1</v>
      </c>
      <c r="F385" s="216">
        <v>45373</v>
      </c>
      <c r="G385" s="282">
        <v>2024</v>
      </c>
      <c r="H385" s="399"/>
      <c r="I385" s="282"/>
      <c r="J385" s="399"/>
      <c r="K385" s="399"/>
      <c r="L385" s="282"/>
      <c r="M385" s="399"/>
      <c r="N385" s="264"/>
      <c r="O385" s="282"/>
      <c r="P385" s="264"/>
      <c r="Q385" s="282"/>
      <c r="R385" s="264"/>
      <c r="S385" s="264"/>
      <c r="T385" s="399"/>
      <c r="U385" s="399" t="s">
        <v>919</v>
      </c>
      <c r="V385" s="403" t="s">
        <v>733</v>
      </c>
    </row>
    <row r="386" spans="1:22" ht="36.75" customHeight="1">
      <c r="A386" s="29">
        <v>45352</v>
      </c>
      <c r="B386" s="536"/>
      <c r="C386" s="536"/>
      <c r="D386" s="216" t="s">
        <v>486</v>
      </c>
      <c r="E386" s="266">
        <v>1</v>
      </c>
      <c r="F386" s="216">
        <v>45373</v>
      </c>
      <c r="G386" s="282">
        <v>2024</v>
      </c>
      <c r="H386" s="399"/>
      <c r="I386" s="282"/>
      <c r="J386" s="399"/>
      <c r="K386" s="399"/>
      <c r="L386" s="282"/>
      <c r="M386" s="399"/>
      <c r="N386" s="264"/>
      <c r="O386" s="282"/>
      <c r="P386" s="264"/>
      <c r="Q386" s="282"/>
      <c r="R386" s="264"/>
      <c r="S386" s="264"/>
      <c r="T386" s="399"/>
      <c r="U386" s="399" t="s">
        <v>919</v>
      </c>
      <c r="V386" s="403" t="s">
        <v>399</v>
      </c>
    </row>
    <row r="387" spans="1:22" ht="49.5" customHeight="1">
      <c r="A387" s="29">
        <v>45383</v>
      </c>
      <c r="B387" s="536"/>
      <c r="C387" s="536"/>
      <c r="D387" s="216" t="s">
        <v>280</v>
      </c>
      <c r="E387" s="266"/>
      <c r="F387" s="216">
        <v>45404</v>
      </c>
      <c r="G387" s="282">
        <v>2024</v>
      </c>
      <c r="H387" s="399"/>
      <c r="I387" s="282"/>
      <c r="J387" s="399"/>
      <c r="K387" s="399"/>
      <c r="L387" s="282"/>
      <c r="M387" s="399"/>
      <c r="N387" s="264"/>
      <c r="O387" s="282"/>
      <c r="P387" s="264"/>
      <c r="Q387" s="282"/>
      <c r="R387" s="264"/>
      <c r="S387" s="264"/>
      <c r="T387" s="399"/>
      <c r="U387" s="399"/>
      <c r="V387" s="403" t="s">
        <v>927</v>
      </c>
    </row>
    <row r="388" spans="1:22" ht="36" customHeight="1">
      <c r="A388" s="29">
        <v>45383</v>
      </c>
      <c r="B388" s="536"/>
      <c r="C388" s="567"/>
      <c r="D388" s="216" t="s">
        <v>280</v>
      </c>
      <c r="E388" s="266"/>
      <c r="F388" s="216">
        <v>45387</v>
      </c>
      <c r="G388" s="282">
        <v>2024</v>
      </c>
      <c r="H388" s="399"/>
      <c r="I388" s="282"/>
      <c r="J388" s="399"/>
      <c r="K388" s="399"/>
      <c r="L388" s="282"/>
      <c r="M388" s="399"/>
      <c r="N388" s="264"/>
      <c r="O388" s="282"/>
      <c r="P388" s="264"/>
      <c r="Q388" s="282"/>
      <c r="R388" s="264"/>
      <c r="S388" s="264"/>
      <c r="T388" s="399"/>
      <c r="U388" s="399"/>
      <c r="V388" s="403" t="s">
        <v>603</v>
      </c>
    </row>
    <row r="389" spans="1:22" ht="38.25" customHeight="1">
      <c r="A389" s="29">
        <v>45383</v>
      </c>
      <c r="B389" s="536"/>
      <c r="C389" s="463" t="s">
        <v>334</v>
      </c>
      <c r="D389" s="216" t="s">
        <v>280</v>
      </c>
      <c r="E389" s="266"/>
      <c r="F389" s="216"/>
      <c r="G389" s="216" t="s">
        <v>284</v>
      </c>
      <c r="H389" s="399"/>
      <c r="I389" s="282"/>
      <c r="J389" s="399"/>
      <c r="K389" s="399"/>
      <c r="L389" s="282"/>
      <c r="M389" s="399"/>
      <c r="N389" s="264"/>
      <c r="O389" s="282"/>
      <c r="P389" s="264"/>
      <c r="Q389" s="282"/>
      <c r="R389" s="264"/>
      <c r="S389" s="264"/>
      <c r="T389" s="399"/>
      <c r="U389" s="399"/>
      <c r="V389" s="403" t="s">
        <v>1018</v>
      </c>
    </row>
    <row r="390" spans="1:22" ht="71.25" customHeight="1">
      <c r="A390" s="29">
        <v>45444</v>
      </c>
      <c r="B390" s="536"/>
      <c r="C390" s="568" t="s">
        <v>337</v>
      </c>
      <c r="D390" s="216" t="s">
        <v>280</v>
      </c>
      <c r="E390" s="266"/>
      <c r="F390" s="216">
        <v>45448</v>
      </c>
      <c r="G390" s="282">
        <v>2024</v>
      </c>
      <c r="H390" s="399"/>
      <c r="I390" s="282"/>
      <c r="J390" s="399"/>
      <c r="K390" s="399"/>
      <c r="L390" s="282"/>
      <c r="M390" s="399"/>
      <c r="N390" s="264"/>
      <c r="O390" s="282"/>
      <c r="P390" s="264"/>
      <c r="Q390" s="282"/>
      <c r="R390" s="264"/>
      <c r="S390" s="264"/>
      <c r="T390" s="399"/>
      <c r="U390" s="399"/>
      <c r="V390" s="403" t="s">
        <v>604</v>
      </c>
    </row>
    <row r="391" spans="1:22" ht="46.5" customHeight="1">
      <c r="A391" s="29">
        <v>45444</v>
      </c>
      <c r="B391" s="536"/>
      <c r="C391" s="569"/>
      <c r="D391" s="216" t="s">
        <v>280</v>
      </c>
      <c r="E391" s="266"/>
      <c r="F391" s="216">
        <v>45462</v>
      </c>
      <c r="G391" s="282">
        <v>2024</v>
      </c>
      <c r="H391" s="399"/>
      <c r="I391" s="282"/>
      <c r="J391" s="399"/>
      <c r="K391" s="399"/>
      <c r="L391" s="282"/>
      <c r="M391" s="399"/>
      <c r="N391" s="264"/>
      <c r="O391" s="282"/>
      <c r="P391" s="264"/>
      <c r="Q391" s="282"/>
      <c r="R391" s="264"/>
      <c r="S391" s="264"/>
      <c r="T391" s="399"/>
      <c r="U391" s="399"/>
      <c r="V391" s="403" t="s">
        <v>605</v>
      </c>
    </row>
    <row r="392" spans="1:22" ht="46.5" customHeight="1">
      <c r="A392" s="29">
        <v>45505</v>
      </c>
      <c r="B392" s="562"/>
      <c r="C392" s="562"/>
      <c r="D392" s="216" t="s">
        <v>280</v>
      </c>
      <c r="E392" s="266"/>
      <c r="F392" s="216">
        <v>45509</v>
      </c>
      <c r="G392" s="282"/>
      <c r="H392" s="467"/>
      <c r="I392" s="282"/>
      <c r="J392" s="467"/>
      <c r="K392" s="467"/>
      <c r="L392" s="282"/>
      <c r="M392" s="467"/>
      <c r="N392" s="264"/>
      <c r="O392" s="282"/>
      <c r="P392" s="264"/>
      <c r="Q392" s="282"/>
      <c r="R392" s="264"/>
      <c r="S392" s="264"/>
      <c r="T392" s="467"/>
      <c r="U392" s="467"/>
      <c r="V392" s="403" t="s">
        <v>707</v>
      </c>
    </row>
    <row r="393" spans="1:22" ht="21.75" customHeight="1">
      <c r="A393" s="29">
        <v>45505</v>
      </c>
      <c r="B393" s="562"/>
      <c r="C393" s="562"/>
      <c r="D393" s="216" t="s">
        <v>280</v>
      </c>
      <c r="E393" s="266"/>
      <c r="F393" s="216">
        <v>45532</v>
      </c>
      <c r="G393" s="282"/>
      <c r="H393" s="467"/>
      <c r="I393" s="282"/>
      <c r="J393" s="467"/>
      <c r="K393" s="467"/>
      <c r="L393" s="282"/>
      <c r="M393" s="467"/>
      <c r="N393" s="264"/>
      <c r="O393" s="282"/>
      <c r="P393" s="264"/>
      <c r="Q393" s="282"/>
      <c r="R393" s="264"/>
      <c r="S393" s="264"/>
      <c r="T393" s="467"/>
      <c r="U393" s="467"/>
      <c r="V393" s="403" t="s">
        <v>1102</v>
      </c>
    </row>
    <row r="394" spans="1:22" ht="67.5" customHeight="1">
      <c r="A394" s="29">
        <v>45536</v>
      </c>
      <c r="B394" s="562"/>
      <c r="C394" s="537"/>
      <c r="D394" s="216" t="s">
        <v>280</v>
      </c>
      <c r="E394" s="266"/>
      <c r="F394" s="216">
        <v>45546</v>
      </c>
      <c r="G394" s="282" t="s">
        <v>293</v>
      </c>
      <c r="H394" s="467"/>
      <c r="I394" s="282"/>
      <c r="J394" s="467"/>
      <c r="K394" s="467"/>
      <c r="L394" s="282"/>
      <c r="M394" s="467"/>
      <c r="N394" s="264"/>
      <c r="O394" s="282"/>
      <c r="P394" s="264"/>
      <c r="Q394" s="282"/>
      <c r="R394" s="264"/>
      <c r="S394" s="264"/>
      <c r="T394" s="467"/>
      <c r="U394" s="467"/>
      <c r="V394" s="403" t="s">
        <v>1040</v>
      </c>
    </row>
    <row r="395" spans="1:22" ht="46.5" customHeight="1">
      <c r="A395" s="29">
        <v>45536</v>
      </c>
      <c r="B395" s="537"/>
      <c r="C395" s="462" t="s">
        <v>334</v>
      </c>
      <c r="D395" s="216" t="s">
        <v>280</v>
      </c>
      <c r="E395" s="266"/>
      <c r="F395" s="216">
        <v>45539</v>
      </c>
      <c r="G395" s="282">
        <v>2024</v>
      </c>
      <c r="H395" s="467"/>
      <c r="I395" s="282"/>
      <c r="J395" s="467"/>
      <c r="K395" s="467"/>
      <c r="L395" s="282"/>
      <c r="M395" s="467"/>
      <c r="N395" s="264"/>
      <c r="O395" s="282"/>
      <c r="P395" s="264"/>
      <c r="Q395" s="282"/>
      <c r="R395" s="264"/>
      <c r="S395" s="264"/>
      <c r="T395" s="467"/>
      <c r="U395" s="467"/>
      <c r="V395" s="403" t="s">
        <v>1101</v>
      </c>
    </row>
    <row r="396" spans="1:22" ht="50.25" customHeight="1">
      <c r="A396" s="125">
        <v>45323</v>
      </c>
      <c r="B396" s="535" t="s">
        <v>250</v>
      </c>
      <c r="C396" s="535" t="s">
        <v>312</v>
      </c>
      <c r="D396" s="399" t="s">
        <v>280</v>
      </c>
      <c r="E396" s="266"/>
      <c r="F396" s="216">
        <v>45341</v>
      </c>
      <c r="G396" s="282">
        <v>2024</v>
      </c>
      <c r="H396" s="264"/>
      <c r="I396" s="282"/>
      <c r="J396" s="264"/>
      <c r="K396" s="399"/>
      <c r="L396" s="282"/>
      <c r="M396" s="399"/>
      <c r="N396" s="264"/>
      <c r="O396" s="282"/>
      <c r="P396" s="264"/>
      <c r="Q396" s="282"/>
      <c r="R396" s="264"/>
      <c r="S396" s="264"/>
      <c r="T396" s="399"/>
      <c r="U396" s="399"/>
      <c r="V396" s="403" t="s">
        <v>997</v>
      </c>
    </row>
    <row r="397" spans="1:22" ht="48.75" customHeight="1">
      <c r="A397" s="125">
        <v>45383</v>
      </c>
      <c r="B397" s="561"/>
      <c r="C397" s="567"/>
      <c r="D397" s="399" t="s">
        <v>486</v>
      </c>
      <c r="E397" s="266">
        <v>1</v>
      </c>
      <c r="F397" s="216">
        <v>45392</v>
      </c>
      <c r="G397" s="282">
        <v>2024</v>
      </c>
      <c r="H397" s="264"/>
      <c r="I397" s="282"/>
      <c r="J397" s="264"/>
      <c r="K397" s="399"/>
      <c r="L397" s="282"/>
      <c r="M397" s="399"/>
      <c r="N397" s="264"/>
      <c r="O397" s="282"/>
      <c r="P397" s="264"/>
      <c r="Q397" s="282"/>
      <c r="R397" s="264"/>
      <c r="S397" s="264"/>
      <c r="T397" s="399"/>
      <c r="U397" s="399" t="s">
        <v>919</v>
      </c>
      <c r="V397" s="403" t="s">
        <v>734</v>
      </c>
    </row>
    <row r="398" spans="1:22" ht="32.25" customHeight="1">
      <c r="A398" s="125">
        <v>45383</v>
      </c>
      <c r="B398" s="536"/>
      <c r="C398" s="395" t="s">
        <v>514</v>
      </c>
      <c r="D398" s="399" t="s">
        <v>486</v>
      </c>
      <c r="E398" s="266">
        <v>1</v>
      </c>
      <c r="F398" s="216" t="s">
        <v>515</v>
      </c>
      <c r="G398" s="282">
        <v>2024</v>
      </c>
      <c r="H398" s="264"/>
      <c r="I398" s="282"/>
      <c r="J398" s="264"/>
      <c r="K398" s="399"/>
      <c r="L398" s="282"/>
      <c r="M398" s="399"/>
      <c r="N398" s="264"/>
      <c r="O398" s="282"/>
      <c r="P398" s="264"/>
      <c r="Q398" s="282"/>
      <c r="R398" s="264"/>
      <c r="S398" s="264"/>
      <c r="T398" s="399"/>
      <c r="U398" s="399" t="s">
        <v>919</v>
      </c>
      <c r="V398" s="403" t="s">
        <v>516</v>
      </c>
    </row>
    <row r="399" spans="1:22" ht="33.75" customHeight="1">
      <c r="A399" s="125">
        <v>45413</v>
      </c>
      <c r="B399" s="536"/>
      <c r="C399" s="568" t="s">
        <v>312</v>
      </c>
      <c r="D399" s="399" t="s">
        <v>486</v>
      </c>
      <c r="E399" s="266">
        <v>1</v>
      </c>
      <c r="F399" s="216" t="s">
        <v>539</v>
      </c>
      <c r="G399" s="282">
        <v>2024</v>
      </c>
      <c r="H399" s="264"/>
      <c r="I399" s="282"/>
      <c r="J399" s="264"/>
      <c r="K399" s="399"/>
      <c r="L399" s="282"/>
      <c r="M399" s="399"/>
      <c r="N399" s="264"/>
      <c r="O399" s="282"/>
      <c r="P399" s="264"/>
      <c r="Q399" s="282"/>
      <c r="R399" s="264"/>
      <c r="S399" s="264"/>
      <c r="T399" s="399"/>
      <c r="U399" s="399" t="s">
        <v>919</v>
      </c>
      <c r="V399" s="403" t="s">
        <v>540</v>
      </c>
    </row>
    <row r="400" spans="1:22" ht="51.75" customHeight="1">
      <c r="A400" s="125">
        <v>45505</v>
      </c>
      <c r="B400" s="537"/>
      <c r="C400" s="537"/>
      <c r="D400" s="504" t="s">
        <v>486</v>
      </c>
      <c r="E400" s="266">
        <v>1</v>
      </c>
      <c r="F400" s="216">
        <v>45537</v>
      </c>
      <c r="G400" s="282">
        <v>2024</v>
      </c>
      <c r="H400" s="264"/>
      <c r="I400" s="282"/>
      <c r="J400" s="264"/>
      <c r="K400" s="216">
        <v>45544</v>
      </c>
      <c r="L400" s="282">
        <v>1</v>
      </c>
      <c r="M400" s="216">
        <v>45574</v>
      </c>
      <c r="N400" s="264"/>
      <c r="O400" s="282"/>
      <c r="P400" s="264"/>
      <c r="Q400" s="282"/>
      <c r="R400" s="264"/>
      <c r="S400" s="264"/>
      <c r="T400" s="504"/>
      <c r="U400" s="504" t="s">
        <v>1169</v>
      </c>
      <c r="V400" s="403"/>
    </row>
    <row r="401" spans="1:22" ht="30.75" customHeight="1">
      <c r="A401" s="29">
        <v>45323</v>
      </c>
      <c r="B401" s="535" t="s">
        <v>501</v>
      </c>
      <c r="C401" s="391" t="s">
        <v>265</v>
      </c>
      <c r="D401" s="399" t="s">
        <v>290</v>
      </c>
      <c r="E401" s="266"/>
      <c r="F401" s="216">
        <v>45342</v>
      </c>
      <c r="G401" s="282">
        <v>2024</v>
      </c>
      <c r="H401" s="399"/>
      <c r="I401" s="282"/>
      <c r="J401" s="399"/>
      <c r="K401" s="511"/>
      <c r="L401" s="511"/>
      <c r="M401" s="511"/>
      <c r="N401" s="399"/>
      <c r="O401" s="282"/>
      <c r="P401" s="399"/>
      <c r="Q401" s="282"/>
      <c r="R401" s="399"/>
      <c r="S401" s="399"/>
      <c r="T401" s="399"/>
      <c r="U401" s="399" t="s">
        <v>919</v>
      </c>
      <c r="V401" s="403" t="s">
        <v>291</v>
      </c>
    </row>
    <row r="402" spans="1:22" ht="36" customHeight="1">
      <c r="A402" s="29">
        <v>45352</v>
      </c>
      <c r="B402" s="561"/>
      <c r="C402" s="535" t="s">
        <v>407</v>
      </c>
      <c r="D402" s="399" t="s">
        <v>486</v>
      </c>
      <c r="E402" s="266">
        <v>1</v>
      </c>
      <c r="F402" s="216" t="s">
        <v>508</v>
      </c>
      <c r="G402" s="399">
        <v>2024</v>
      </c>
      <c r="H402" s="399"/>
      <c r="I402" s="282"/>
      <c r="J402" s="399"/>
      <c r="K402" s="216"/>
      <c r="L402" s="282"/>
      <c r="M402" s="216"/>
      <c r="N402" s="399"/>
      <c r="O402" s="282"/>
      <c r="P402" s="399"/>
      <c r="Q402" s="282"/>
      <c r="R402" s="399"/>
      <c r="S402" s="399"/>
      <c r="T402" s="399"/>
      <c r="U402" s="399" t="s">
        <v>919</v>
      </c>
      <c r="V402" s="403" t="s">
        <v>969</v>
      </c>
    </row>
    <row r="403" spans="1:22" ht="50.25" customHeight="1">
      <c r="A403" s="29">
        <v>45352</v>
      </c>
      <c r="B403" s="536"/>
      <c r="C403" s="536"/>
      <c r="D403" s="399" t="s">
        <v>486</v>
      </c>
      <c r="E403" s="266">
        <v>1</v>
      </c>
      <c r="F403" s="216" t="s">
        <v>408</v>
      </c>
      <c r="G403" s="399">
        <v>2024</v>
      </c>
      <c r="H403" s="399"/>
      <c r="I403" s="282"/>
      <c r="J403" s="399"/>
      <c r="K403" s="216"/>
      <c r="L403" s="282"/>
      <c r="M403" s="216"/>
      <c r="N403" s="399"/>
      <c r="O403" s="282"/>
      <c r="P403" s="399"/>
      <c r="Q403" s="282"/>
      <c r="R403" s="399"/>
      <c r="S403" s="399"/>
      <c r="T403" s="399"/>
      <c r="U403" s="399" t="s">
        <v>919</v>
      </c>
      <c r="V403" s="403" t="s">
        <v>409</v>
      </c>
    </row>
    <row r="404" spans="1:22" ht="39.75" customHeight="1">
      <c r="A404" s="29">
        <v>45474</v>
      </c>
      <c r="B404" s="537"/>
      <c r="C404" s="537"/>
      <c r="D404" s="467" t="s">
        <v>486</v>
      </c>
      <c r="E404" s="266">
        <v>1</v>
      </c>
      <c r="F404" s="216">
        <v>45488</v>
      </c>
      <c r="G404" s="467">
        <v>2024</v>
      </c>
      <c r="H404" s="467"/>
      <c r="I404" s="282"/>
      <c r="J404" s="467"/>
      <c r="K404" s="216" t="s">
        <v>1074</v>
      </c>
      <c r="L404" s="282">
        <v>1</v>
      </c>
      <c r="M404" s="216">
        <v>45503</v>
      </c>
      <c r="N404" s="467"/>
      <c r="O404" s="282"/>
      <c r="P404" s="467"/>
      <c r="Q404" s="282"/>
      <c r="R404" s="467"/>
      <c r="S404" s="467"/>
      <c r="T404" s="467"/>
      <c r="U404" s="504" t="s">
        <v>1075</v>
      </c>
      <c r="V404" s="403"/>
    </row>
    <row r="405" spans="1:22" ht="51.75" customHeight="1">
      <c r="A405" s="29">
        <v>45324</v>
      </c>
      <c r="B405" s="535" t="s">
        <v>251</v>
      </c>
      <c r="C405" s="535" t="s">
        <v>330</v>
      </c>
      <c r="D405" s="399" t="s">
        <v>486</v>
      </c>
      <c r="E405" s="266">
        <v>1</v>
      </c>
      <c r="F405" s="216">
        <v>45349</v>
      </c>
      <c r="G405" s="399" t="s">
        <v>299</v>
      </c>
      <c r="H405" s="399"/>
      <c r="I405" s="282"/>
      <c r="J405" s="399"/>
      <c r="K405" s="399"/>
      <c r="L405" s="282"/>
      <c r="M405" s="399"/>
      <c r="N405" s="399"/>
      <c r="O405" s="282"/>
      <c r="P405" s="399"/>
      <c r="Q405" s="282"/>
      <c r="R405" s="399"/>
      <c r="S405" s="399" t="s">
        <v>970</v>
      </c>
      <c r="T405" s="399"/>
      <c r="U405" s="526" t="s">
        <v>1201</v>
      </c>
      <c r="V405" s="403"/>
    </row>
    <row r="406" spans="1:22" ht="51.75" customHeight="1">
      <c r="A406" s="126">
        <v>45324</v>
      </c>
      <c r="B406" s="536"/>
      <c r="C406" s="567"/>
      <c r="D406" s="399" t="s">
        <v>486</v>
      </c>
      <c r="E406" s="274">
        <v>1</v>
      </c>
      <c r="F406" s="273">
        <v>45352</v>
      </c>
      <c r="G406" s="391" t="s">
        <v>284</v>
      </c>
      <c r="H406" s="391"/>
      <c r="I406" s="283"/>
      <c r="J406" s="391"/>
      <c r="K406" s="391"/>
      <c r="L406" s="283"/>
      <c r="M406" s="391"/>
      <c r="N406" s="391"/>
      <c r="O406" s="283"/>
      <c r="P406" s="391"/>
      <c r="Q406" s="283"/>
      <c r="R406" s="391"/>
      <c r="S406" s="391"/>
      <c r="T406" s="391"/>
      <c r="U406" s="399" t="s">
        <v>919</v>
      </c>
      <c r="V406" s="403" t="s">
        <v>439</v>
      </c>
    </row>
    <row r="407" spans="1:22" ht="45.75" customHeight="1">
      <c r="A407" s="126">
        <v>45323</v>
      </c>
      <c r="B407" s="536"/>
      <c r="C407" s="391" t="s">
        <v>334</v>
      </c>
      <c r="D407" s="399" t="s">
        <v>280</v>
      </c>
      <c r="E407" s="274"/>
      <c r="F407" s="273"/>
      <c r="G407" s="391" t="s">
        <v>284</v>
      </c>
      <c r="H407" s="391"/>
      <c r="I407" s="283"/>
      <c r="J407" s="391"/>
      <c r="K407" s="391"/>
      <c r="L407" s="283"/>
      <c r="M407" s="391"/>
      <c r="N407" s="391"/>
      <c r="O407" s="283"/>
      <c r="P407" s="391"/>
      <c r="Q407" s="283"/>
      <c r="R407" s="391"/>
      <c r="S407" s="391"/>
      <c r="T407" s="391"/>
      <c r="U407" s="391"/>
      <c r="V407" s="414" t="s">
        <v>1019</v>
      </c>
    </row>
    <row r="408" spans="1:22" ht="65.25" customHeight="1">
      <c r="A408" s="126">
        <v>45352</v>
      </c>
      <c r="B408" s="536"/>
      <c r="C408" s="535" t="s">
        <v>330</v>
      </c>
      <c r="D408" s="399" t="s">
        <v>486</v>
      </c>
      <c r="E408" s="274">
        <v>1</v>
      </c>
      <c r="F408" s="273">
        <v>45358</v>
      </c>
      <c r="G408" s="391">
        <v>2023</v>
      </c>
      <c r="H408" s="391"/>
      <c r="I408" s="283"/>
      <c r="J408" s="391"/>
      <c r="K408" s="391"/>
      <c r="L408" s="283"/>
      <c r="M408" s="391"/>
      <c r="N408" s="391"/>
      <c r="O408" s="283"/>
      <c r="P408" s="391"/>
      <c r="Q408" s="283"/>
      <c r="R408" s="391"/>
      <c r="S408" s="391"/>
      <c r="T408" s="391"/>
      <c r="U408" s="391" t="s">
        <v>919</v>
      </c>
      <c r="V408" s="414" t="s">
        <v>980</v>
      </c>
    </row>
    <row r="409" spans="1:22" ht="50.25" customHeight="1">
      <c r="A409" s="126">
        <v>45352</v>
      </c>
      <c r="B409" s="536"/>
      <c r="C409" s="567"/>
      <c r="D409" s="399" t="s">
        <v>486</v>
      </c>
      <c r="E409" s="274">
        <v>1</v>
      </c>
      <c r="F409" s="273" t="s">
        <v>455</v>
      </c>
      <c r="G409" s="391" t="s">
        <v>317</v>
      </c>
      <c r="H409" s="391"/>
      <c r="I409" s="283"/>
      <c r="J409" s="391"/>
      <c r="K409" s="391"/>
      <c r="L409" s="283"/>
      <c r="M409" s="391"/>
      <c r="N409" s="391"/>
      <c r="O409" s="283"/>
      <c r="P409" s="391"/>
      <c r="Q409" s="283"/>
      <c r="R409" s="391"/>
      <c r="S409" s="391"/>
      <c r="T409" s="391"/>
      <c r="U409" s="391" t="s">
        <v>919</v>
      </c>
      <c r="V409" s="414" t="s">
        <v>707</v>
      </c>
    </row>
    <row r="410" spans="1:22" ht="51" customHeight="1">
      <c r="A410" s="126">
        <v>45413</v>
      </c>
      <c r="B410" s="536"/>
      <c r="C410" s="209" t="s">
        <v>334</v>
      </c>
      <c r="D410" s="391" t="s">
        <v>280</v>
      </c>
      <c r="E410" s="274"/>
      <c r="F410" s="273"/>
      <c r="G410" s="391"/>
      <c r="H410" s="391"/>
      <c r="I410" s="283"/>
      <c r="J410" s="391"/>
      <c r="K410" s="391"/>
      <c r="L410" s="283"/>
      <c r="M410" s="391"/>
      <c r="N410" s="391"/>
      <c r="O410" s="283"/>
      <c r="P410" s="391"/>
      <c r="Q410" s="283"/>
      <c r="R410" s="391"/>
      <c r="S410" s="391"/>
      <c r="T410" s="391"/>
      <c r="U410" s="391"/>
      <c r="V410" s="414" t="s">
        <v>735</v>
      </c>
    </row>
    <row r="411" spans="1:22" ht="51" customHeight="1">
      <c r="A411" s="126">
        <v>45474</v>
      </c>
      <c r="B411" s="537"/>
      <c r="C411" s="433" t="s">
        <v>330</v>
      </c>
      <c r="D411" s="431" t="s">
        <v>280</v>
      </c>
      <c r="E411" s="274"/>
      <c r="F411" s="273">
        <v>45485</v>
      </c>
      <c r="G411" s="431" t="s">
        <v>293</v>
      </c>
      <c r="H411" s="431"/>
      <c r="I411" s="283"/>
      <c r="J411" s="431"/>
      <c r="K411" s="431"/>
      <c r="L411" s="283"/>
      <c r="M411" s="431"/>
      <c r="N411" s="431"/>
      <c r="O411" s="283"/>
      <c r="P411" s="431"/>
      <c r="Q411" s="283"/>
      <c r="R411" s="431"/>
      <c r="S411" s="431"/>
      <c r="T411" s="431"/>
      <c r="U411" s="431"/>
      <c r="V411" s="525" t="s">
        <v>439</v>
      </c>
    </row>
    <row r="412" spans="1:22" ht="65.25" customHeight="1" thickBot="1">
      <c r="A412" s="121"/>
      <c r="B412" s="236" t="s">
        <v>252</v>
      </c>
      <c r="C412" s="236"/>
      <c r="D412" s="236"/>
      <c r="E412" s="512"/>
      <c r="F412" s="236"/>
      <c r="G412" s="236"/>
      <c r="H412" s="236"/>
      <c r="I412" s="383"/>
      <c r="J412" s="248"/>
      <c r="K412" s="236"/>
      <c r="L412" s="383"/>
      <c r="M412" s="248"/>
      <c r="N412" s="236"/>
      <c r="O412" s="383"/>
      <c r="P412" s="236"/>
      <c r="Q412" s="383"/>
      <c r="R412" s="236"/>
      <c r="S412" s="236"/>
      <c r="T412" s="236"/>
      <c r="U412" s="236"/>
      <c r="V412" s="406"/>
    </row>
    <row r="414" spans="1:22" s="180" customFormat="1" ht="37.5" hidden="1" customHeight="1">
      <c r="A414" s="165"/>
      <c r="B414" s="165" t="s">
        <v>677</v>
      </c>
      <c r="C414" s="165"/>
      <c r="D414" s="165"/>
      <c r="E414" s="165">
        <f t="shared" ref="E414:O414" si="0">SUM(E7:E412)</f>
        <v>164</v>
      </c>
      <c r="F414" s="165"/>
      <c r="G414" s="165"/>
      <c r="H414" s="165"/>
      <c r="I414" s="165">
        <f t="shared" si="0"/>
        <v>1</v>
      </c>
      <c r="J414" s="165"/>
      <c r="K414" s="165"/>
      <c r="L414" s="165">
        <f t="shared" si="0"/>
        <v>52</v>
      </c>
      <c r="M414" s="165"/>
      <c r="N414" s="165"/>
      <c r="O414" s="165">
        <f t="shared" si="0"/>
        <v>1</v>
      </c>
      <c r="P414" s="165"/>
      <c r="Q414" s="165">
        <f>SUM(Q7:Q412)</f>
        <v>5000</v>
      </c>
      <c r="R414" s="165"/>
      <c r="S414" s="165"/>
      <c r="T414" s="165"/>
      <c r="U414" s="165"/>
      <c r="V414" s="179"/>
    </row>
  </sheetData>
  <mergeCells count="150">
    <mergeCell ref="B182:B184"/>
    <mergeCell ref="B81:B84"/>
    <mergeCell ref="C77:C79"/>
    <mergeCell ref="B200:B208"/>
    <mergeCell ref="B236:B241"/>
    <mergeCell ref="C37:C40"/>
    <mergeCell ref="B15:B45"/>
    <mergeCell ref="C41:C42"/>
    <mergeCell ref="C43:C45"/>
    <mergeCell ref="C15:C20"/>
    <mergeCell ref="C27:C29"/>
    <mergeCell ref="C35:C36"/>
    <mergeCell ref="C22:C26"/>
    <mergeCell ref="C49:C51"/>
    <mergeCell ref="C130:C131"/>
    <mergeCell ref="C66:C69"/>
    <mergeCell ref="C72:C73"/>
    <mergeCell ref="C82:C83"/>
    <mergeCell ref="C59:C60"/>
    <mergeCell ref="C103:C108"/>
    <mergeCell ref="B87:B97"/>
    <mergeCell ref="C92:C97"/>
    <mergeCell ref="C218:C220"/>
    <mergeCell ref="C390:C394"/>
    <mergeCell ref="C396:C397"/>
    <mergeCell ref="C284:C286"/>
    <mergeCell ref="C275:C283"/>
    <mergeCell ref="B349:B353"/>
    <mergeCell ref="C349:C353"/>
    <mergeCell ref="C326:C330"/>
    <mergeCell ref="C309:C314"/>
    <mergeCell ref="B308:B314"/>
    <mergeCell ref="B260:B299"/>
    <mergeCell ref="C291:C293"/>
    <mergeCell ref="C297:C299"/>
    <mergeCell ref="B396:B400"/>
    <mergeCell ref="C399:C400"/>
    <mergeCell ref="B340:B348"/>
    <mergeCell ref="C340:C348"/>
    <mergeCell ref="D77:D79"/>
    <mergeCell ref="C75:C76"/>
    <mergeCell ref="B146:B157"/>
    <mergeCell ref="B189:B199"/>
    <mergeCell ref="C197:C199"/>
    <mergeCell ref="D197:D199"/>
    <mergeCell ref="B356:B362"/>
    <mergeCell ref="C356:C362"/>
    <mergeCell ref="B166:B172"/>
    <mergeCell ref="C166:C172"/>
    <mergeCell ref="B66:B80"/>
    <mergeCell ref="C194:C195"/>
    <mergeCell ref="C270:C272"/>
    <mergeCell ref="C189:C192"/>
    <mergeCell ref="C186:C187"/>
    <mergeCell ref="C245:C249"/>
    <mergeCell ref="C160:C161"/>
    <mergeCell ref="C98:C101"/>
    <mergeCell ref="B315:B339"/>
    <mergeCell ref="C332:C339"/>
    <mergeCell ref="B173:B181"/>
    <mergeCell ref="C177:C181"/>
    <mergeCell ref="C273:C274"/>
    <mergeCell ref="B122:B131"/>
    <mergeCell ref="C405:C406"/>
    <mergeCell ref="C365:C366"/>
    <mergeCell ref="C260:C263"/>
    <mergeCell ref="C266:C267"/>
    <mergeCell ref="C255:C257"/>
    <mergeCell ref="C363:C364"/>
    <mergeCell ref="C381:C388"/>
    <mergeCell ref="B363:B374"/>
    <mergeCell ref="B354:B355"/>
    <mergeCell ref="C354:C355"/>
    <mergeCell ref="B405:B411"/>
    <mergeCell ref="B377:B380"/>
    <mergeCell ref="C377:C380"/>
    <mergeCell ref="C408:C409"/>
    <mergeCell ref="B375:B376"/>
    <mergeCell ref="C367:C374"/>
    <mergeCell ref="C315:C324"/>
    <mergeCell ref="C287:C288"/>
    <mergeCell ref="B300:B307"/>
    <mergeCell ref="C306:C307"/>
    <mergeCell ref="C300:C301"/>
    <mergeCell ref="B401:B404"/>
    <mergeCell ref="C402:C404"/>
    <mergeCell ref="B381:B395"/>
    <mergeCell ref="U1:V1"/>
    <mergeCell ref="A6:V6"/>
    <mergeCell ref="V4:V5"/>
    <mergeCell ref="U4:U5"/>
    <mergeCell ref="A2:V2"/>
    <mergeCell ref="H4:J4"/>
    <mergeCell ref="K4:M4"/>
    <mergeCell ref="H3:V3"/>
    <mergeCell ref="B3:B5"/>
    <mergeCell ref="C3:C5"/>
    <mergeCell ref="D3:D5"/>
    <mergeCell ref="F3:F5"/>
    <mergeCell ref="G3:G5"/>
    <mergeCell ref="A3:A5"/>
    <mergeCell ref="N4:S4"/>
    <mergeCell ref="C8:C12"/>
    <mergeCell ref="C30:C34"/>
    <mergeCell ref="B98:B101"/>
    <mergeCell ref="B46:B48"/>
    <mergeCell ref="C46:C48"/>
    <mergeCell ref="C152:C154"/>
    <mergeCell ref="B64:B65"/>
    <mergeCell ref="C64:C65"/>
    <mergeCell ref="C87:C90"/>
    <mergeCell ref="C147:C149"/>
    <mergeCell ref="C128:C129"/>
    <mergeCell ref="C110:C112"/>
    <mergeCell ref="C122:C126"/>
    <mergeCell ref="B110:B121"/>
    <mergeCell ref="C61:C62"/>
    <mergeCell ref="C114:C116"/>
    <mergeCell ref="B102:B109"/>
    <mergeCell ref="B7:B14"/>
    <mergeCell ref="B49:B52"/>
    <mergeCell ref="B53:B63"/>
    <mergeCell ref="C118:C121"/>
    <mergeCell ref="C56:C57"/>
    <mergeCell ref="B85:B86"/>
    <mergeCell ref="C85:C86"/>
    <mergeCell ref="V284:V286"/>
    <mergeCell ref="B132:B134"/>
    <mergeCell ref="B135:B136"/>
    <mergeCell ref="C231:C232"/>
    <mergeCell ref="B223:B235"/>
    <mergeCell ref="C173:C175"/>
    <mergeCell ref="C233:C234"/>
    <mergeCell ref="C237:C238"/>
    <mergeCell ref="C209:C210"/>
    <mergeCell ref="C202:C204"/>
    <mergeCell ref="C213:C217"/>
    <mergeCell ref="C158:C159"/>
    <mergeCell ref="C223:C227"/>
    <mergeCell ref="B209:B222"/>
    <mergeCell ref="C221:C222"/>
    <mergeCell ref="B163:B165"/>
    <mergeCell ref="B243:B251"/>
    <mergeCell ref="B140:B145"/>
    <mergeCell ref="C140:C145"/>
    <mergeCell ref="B138:B139"/>
    <mergeCell ref="B252:B259"/>
    <mergeCell ref="C163:C164"/>
    <mergeCell ref="B158:B162"/>
    <mergeCell ref="B185:B188"/>
  </mergeCells>
  <phoneticPr fontId="4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20"/>
  <sheetViews>
    <sheetView view="pageBreakPreview" zoomScale="75" zoomScaleSheetLayoutView="75" workbookViewId="0">
      <pane ySplit="5" topLeftCell="A6" activePane="bottomLeft" state="frozen"/>
      <selection pane="bottomLeft" activeCell="N7" sqref="N7"/>
    </sheetView>
  </sheetViews>
  <sheetFormatPr defaultRowHeight="17.25"/>
  <cols>
    <col min="1" max="1" width="6.85546875" style="16" customWidth="1"/>
    <col min="2" max="2" width="58.42578125" style="16" customWidth="1"/>
    <col min="3" max="3" width="7.28515625" style="16" customWidth="1"/>
    <col min="4" max="4" width="6.140625" style="16" customWidth="1"/>
    <col min="5" max="5" width="9.28515625" style="16" customWidth="1"/>
    <col min="6" max="6" width="5.85546875" style="16" customWidth="1"/>
    <col min="7" max="7" width="11.28515625" style="16" customWidth="1"/>
    <col min="8" max="8" width="7.140625" style="16" customWidth="1"/>
    <col min="9" max="9" width="8.5703125" style="16" customWidth="1"/>
    <col min="10" max="10" width="5.7109375" style="16" customWidth="1"/>
    <col min="11" max="11" width="8.140625" style="16" customWidth="1"/>
    <col min="12" max="12" width="5.7109375" style="16" customWidth="1"/>
    <col min="13" max="13" width="6.5703125" style="106" customWidth="1"/>
    <col min="14" max="14" width="7" style="16" customWidth="1"/>
    <col min="15" max="15" width="6.7109375" style="16" customWidth="1"/>
    <col min="16" max="16" width="7.140625" style="16" customWidth="1"/>
    <col min="17" max="16384" width="9.140625" style="16"/>
  </cols>
  <sheetData>
    <row r="1" spans="1:16" ht="20.25">
      <c r="P1" s="35" t="s">
        <v>97</v>
      </c>
    </row>
    <row r="2" spans="1:16" ht="23.25">
      <c r="A2" s="627" t="s">
        <v>25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8"/>
    </row>
    <row r="3" spans="1:16" ht="18" thickBot="1"/>
    <row r="4" spans="1:16" ht="39" customHeight="1" thickBot="1">
      <c r="A4" s="619" t="s">
        <v>20</v>
      </c>
      <c r="B4" s="621" t="s">
        <v>101</v>
      </c>
      <c r="C4" s="623" t="s">
        <v>258</v>
      </c>
      <c r="D4" s="624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6"/>
    </row>
    <row r="5" spans="1:16" ht="212.25" customHeight="1" thickBot="1">
      <c r="A5" s="620"/>
      <c r="B5" s="622"/>
      <c r="C5" s="37" t="s">
        <v>21</v>
      </c>
      <c r="D5" s="38" t="s">
        <v>6</v>
      </c>
      <c r="E5" s="38" t="s">
        <v>22</v>
      </c>
      <c r="F5" s="38" t="s">
        <v>6</v>
      </c>
      <c r="G5" s="38" t="s">
        <v>23</v>
      </c>
      <c r="H5" s="38" t="s">
        <v>6</v>
      </c>
      <c r="I5" s="38" t="s">
        <v>7</v>
      </c>
      <c r="J5" s="38" t="s">
        <v>6</v>
      </c>
      <c r="K5" s="105" t="s">
        <v>26</v>
      </c>
      <c r="L5" s="38" t="s">
        <v>6</v>
      </c>
      <c r="M5" s="105" t="s">
        <v>123</v>
      </c>
      <c r="N5" s="39" t="s">
        <v>6</v>
      </c>
      <c r="O5" s="40" t="s">
        <v>24</v>
      </c>
      <c r="P5" s="41" t="s">
        <v>6</v>
      </c>
    </row>
    <row r="6" spans="1:16" ht="129.75" customHeight="1">
      <c r="A6" s="143">
        <v>1</v>
      </c>
      <c r="B6" s="108" t="s">
        <v>0</v>
      </c>
      <c r="C6" s="116">
        <f>1+4+D6</f>
        <v>6</v>
      </c>
      <c r="D6" s="116">
        <v>1</v>
      </c>
      <c r="E6" s="116">
        <f>1+1+F6+2</f>
        <v>4</v>
      </c>
      <c r="F6" s="116">
        <v>0</v>
      </c>
      <c r="G6" s="116">
        <f>H6+1+1</f>
        <v>2</v>
      </c>
      <c r="H6" s="116">
        <v>0</v>
      </c>
      <c r="I6" s="116">
        <f>J6</f>
        <v>0</v>
      </c>
      <c r="J6" s="116">
        <v>0</v>
      </c>
      <c r="K6" s="116">
        <f>L6</f>
        <v>0</v>
      </c>
      <c r="L6" s="116">
        <v>0</v>
      </c>
      <c r="M6" s="117">
        <f>N6</f>
        <v>0</v>
      </c>
      <c r="N6" s="25">
        <v>0</v>
      </c>
      <c r="O6" s="27">
        <f>C6+E6+G6+I6+K6+M6</f>
        <v>12</v>
      </c>
      <c r="P6" s="20">
        <f>N6+L6+J6+H6+F6+D6</f>
        <v>1</v>
      </c>
    </row>
    <row r="7" spans="1:16" ht="69" customHeight="1">
      <c r="A7" s="22">
        <v>2</v>
      </c>
      <c r="B7" s="109" t="s">
        <v>263</v>
      </c>
      <c r="C7" s="11">
        <f>D7</f>
        <v>4</v>
      </c>
      <c r="D7" s="11">
        <f>1+2+1</f>
        <v>4</v>
      </c>
      <c r="E7" s="11">
        <f>F7</f>
        <v>4</v>
      </c>
      <c r="F7" s="11">
        <f>1+2+1</f>
        <v>4</v>
      </c>
      <c r="G7" s="11">
        <f t="shared" ref="G7" si="0">0+H7</f>
        <v>4</v>
      </c>
      <c r="H7" s="11">
        <f>3+1</f>
        <v>4</v>
      </c>
      <c r="I7" s="11">
        <f>J7</f>
        <v>4</v>
      </c>
      <c r="J7" s="11">
        <v>4</v>
      </c>
      <c r="K7" s="11">
        <f>L7</f>
        <v>17</v>
      </c>
      <c r="L7" s="11">
        <f>9+7+1</f>
        <v>17</v>
      </c>
      <c r="M7" s="114">
        <f>N7</f>
        <v>164</v>
      </c>
      <c r="N7" s="26">
        <f>112+40+12</f>
        <v>164</v>
      </c>
      <c r="O7" s="28">
        <f>C7+E7+G7+I7+K7+M7</f>
        <v>197</v>
      </c>
      <c r="P7" s="24">
        <f t="shared" ref="P7:P16" si="1">N7+L7+J7+H7+F7+D7</f>
        <v>197</v>
      </c>
    </row>
    <row r="8" spans="1:16" ht="69" customHeight="1">
      <c r="A8" s="144">
        <v>3</v>
      </c>
      <c r="B8" s="109" t="s">
        <v>122</v>
      </c>
      <c r="C8" s="11">
        <f>2+1+D8+4</f>
        <v>7</v>
      </c>
      <c r="D8" s="11">
        <v>0</v>
      </c>
      <c r="E8" s="11">
        <f>2+2+F8+4</f>
        <v>8</v>
      </c>
      <c r="F8" s="11">
        <v>0</v>
      </c>
      <c r="G8" s="11">
        <f>1+2+H8+2</f>
        <v>5</v>
      </c>
      <c r="H8" s="11">
        <v>0</v>
      </c>
      <c r="I8" s="11">
        <f>J8+1</f>
        <v>1</v>
      </c>
      <c r="J8" s="11">
        <v>0</v>
      </c>
      <c r="K8" s="11">
        <f>2+1</f>
        <v>3</v>
      </c>
      <c r="L8" s="11">
        <v>0</v>
      </c>
      <c r="M8" s="114">
        <v>1</v>
      </c>
      <c r="N8" s="26">
        <v>0</v>
      </c>
      <c r="O8" s="28">
        <f t="shared" ref="O8:O16" si="2">C8+E8+G8+I8+K8+M8</f>
        <v>25</v>
      </c>
      <c r="P8" s="24">
        <f t="shared" si="1"/>
        <v>0</v>
      </c>
    </row>
    <row r="9" spans="1:16" ht="69" customHeight="1">
      <c r="A9" s="22">
        <v>4</v>
      </c>
      <c r="B9" s="109" t="s">
        <v>116</v>
      </c>
      <c r="C9" s="11">
        <v>1</v>
      </c>
      <c r="D9" s="11">
        <v>1</v>
      </c>
      <c r="E9" s="11">
        <f t="shared" ref="E9:E16" si="3">F9</f>
        <v>0</v>
      </c>
      <c r="F9" s="11">
        <v>0</v>
      </c>
      <c r="G9" s="11">
        <f t="shared" ref="G9:G16" si="4">0+H9</f>
        <v>0</v>
      </c>
      <c r="H9" s="11">
        <v>0</v>
      </c>
      <c r="I9" s="11">
        <f t="shared" ref="I9:I16" si="5">J9</f>
        <v>1</v>
      </c>
      <c r="J9" s="11">
        <v>1</v>
      </c>
      <c r="K9" s="11">
        <f t="shared" ref="K9:K13" si="6">L9</f>
        <v>0</v>
      </c>
      <c r="L9" s="11">
        <v>0</v>
      </c>
      <c r="M9" s="114">
        <v>1</v>
      </c>
      <c r="N9" s="26">
        <v>1</v>
      </c>
      <c r="O9" s="28">
        <f t="shared" si="2"/>
        <v>3</v>
      </c>
      <c r="P9" s="24">
        <f t="shared" si="1"/>
        <v>3</v>
      </c>
    </row>
    <row r="10" spans="1:16" ht="51" customHeight="1">
      <c r="A10" s="22">
        <v>5</v>
      </c>
      <c r="B10" s="109" t="s">
        <v>264</v>
      </c>
      <c r="C10" s="11">
        <f>1+3+3+D10</f>
        <v>8</v>
      </c>
      <c r="D10" s="11">
        <v>1</v>
      </c>
      <c r="E10" s="11">
        <f t="shared" si="3"/>
        <v>0</v>
      </c>
      <c r="F10" s="11">
        <v>0</v>
      </c>
      <c r="G10" s="11">
        <f t="shared" si="4"/>
        <v>0</v>
      </c>
      <c r="H10" s="11">
        <v>0</v>
      </c>
      <c r="I10" s="11">
        <f>J10+1</f>
        <v>1</v>
      </c>
      <c r="J10" s="11">
        <v>0</v>
      </c>
      <c r="K10" s="11">
        <f t="shared" si="6"/>
        <v>0</v>
      </c>
      <c r="L10" s="11">
        <v>0</v>
      </c>
      <c r="M10" s="114">
        <f>4+1+N10</f>
        <v>6</v>
      </c>
      <c r="N10" s="26">
        <v>1</v>
      </c>
      <c r="O10" s="28">
        <f t="shared" si="2"/>
        <v>15</v>
      </c>
      <c r="P10" s="24">
        <f t="shared" si="1"/>
        <v>2</v>
      </c>
    </row>
    <row r="11" spans="1:16" ht="44.25" customHeight="1">
      <c r="A11" s="144">
        <v>6</v>
      </c>
      <c r="B11" s="23" t="s">
        <v>569</v>
      </c>
      <c r="C11" s="11">
        <f t="shared" ref="C11:C16" si="7">D11</f>
        <v>1</v>
      </c>
      <c r="D11" s="11">
        <v>1</v>
      </c>
      <c r="E11" s="11">
        <f>F11</f>
        <v>2</v>
      </c>
      <c r="F11" s="11">
        <f>1+1</f>
        <v>2</v>
      </c>
      <c r="G11" s="11">
        <f t="shared" si="4"/>
        <v>0</v>
      </c>
      <c r="H11" s="11">
        <v>0</v>
      </c>
      <c r="I11" s="11">
        <f t="shared" si="5"/>
        <v>0</v>
      </c>
      <c r="J11" s="11">
        <v>0</v>
      </c>
      <c r="K11" s="11">
        <f t="shared" si="6"/>
        <v>3</v>
      </c>
      <c r="L11" s="11">
        <f>2+1</f>
        <v>3</v>
      </c>
      <c r="M11" s="114">
        <v>2</v>
      </c>
      <c r="N11" s="26">
        <v>2</v>
      </c>
      <c r="O11" s="28">
        <f t="shared" si="2"/>
        <v>8</v>
      </c>
      <c r="P11" s="24">
        <f t="shared" si="1"/>
        <v>8</v>
      </c>
    </row>
    <row r="12" spans="1:16" ht="39.75" customHeight="1">
      <c r="A12" s="22">
        <v>7</v>
      </c>
      <c r="B12" s="115" t="s">
        <v>265</v>
      </c>
      <c r="C12" s="11">
        <f t="shared" si="7"/>
        <v>0</v>
      </c>
      <c r="D12" s="11">
        <v>0</v>
      </c>
      <c r="E12" s="11">
        <f>F12+1</f>
        <v>1</v>
      </c>
      <c r="F12" s="11">
        <v>0</v>
      </c>
      <c r="G12" s="11">
        <f>1+1+H12</f>
        <v>2</v>
      </c>
      <c r="H12" s="11">
        <v>0</v>
      </c>
      <c r="I12" s="11">
        <f t="shared" si="5"/>
        <v>0</v>
      </c>
      <c r="J12" s="11">
        <v>0</v>
      </c>
      <c r="K12" s="11">
        <v>1</v>
      </c>
      <c r="L12" s="11">
        <v>0</v>
      </c>
      <c r="M12" s="114">
        <f>1+2+1</f>
        <v>4</v>
      </c>
      <c r="N12" s="26">
        <v>0</v>
      </c>
      <c r="O12" s="118">
        <f t="shared" si="2"/>
        <v>8</v>
      </c>
      <c r="P12" s="119">
        <f t="shared" si="1"/>
        <v>0</v>
      </c>
    </row>
    <row r="13" spans="1:16" ht="39.75" customHeight="1">
      <c r="A13" s="22">
        <v>8</v>
      </c>
      <c r="B13" s="23" t="s">
        <v>267</v>
      </c>
      <c r="C13" s="11">
        <f t="shared" si="7"/>
        <v>0</v>
      </c>
      <c r="D13" s="11">
        <v>0</v>
      </c>
      <c r="E13" s="11">
        <f t="shared" si="3"/>
        <v>0</v>
      </c>
      <c r="F13" s="11">
        <v>0</v>
      </c>
      <c r="G13" s="11">
        <v>1</v>
      </c>
      <c r="H13" s="11">
        <v>0</v>
      </c>
      <c r="I13" s="11">
        <f t="shared" si="5"/>
        <v>0</v>
      </c>
      <c r="J13" s="11">
        <v>0</v>
      </c>
      <c r="K13" s="11">
        <f t="shared" si="6"/>
        <v>0</v>
      </c>
      <c r="L13" s="11">
        <v>0</v>
      </c>
      <c r="M13" s="114">
        <f t="shared" ref="M13:M16" si="8">N13</f>
        <v>0</v>
      </c>
      <c r="N13" s="128">
        <v>0</v>
      </c>
      <c r="O13" s="127">
        <f t="shared" si="2"/>
        <v>1</v>
      </c>
      <c r="P13" s="24">
        <f t="shared" si="1"/>
        <v>0</v>
      </c>
    </row>
    <row r="14" spans="1:16" ht="39.75" customHeight="1">
      <c r="A14" s="144">
        <v>9</v>
      </c>
      <c r="B14" s="158" t="s">
        <v>674</v>
      </c>
      <c r="C14" s="11">
        <f t="shared" ref="C14:C15" si="9">D14</f>
        <v>0</v>
      </c>
      <c r="D14" s="11">
        <v>0</v>
      </c>
      <c r="E14" s="11">
        <f t="shared" ref="E14:E15" si="10">F14</f>
        <v>0</v>
      </c>
      <c r="F14" s="11">
        <v>0</v>
      </c>
      <c r="G14" s="11">
        <v>0</v>
      </c>
      <c r="H14" s="11">
        <v>0</v>
      </c>
      <c r="I14" s="11">
        <f>J14+1</f>
        <v>1</v>
      </c>
      <c r="J14" s="11">
        <v>0</v>
      </c>
      <c r="K14" s="11">
        <f t="shared" ref="K14" si="11">L14</f>
        <v>0</v>
      </c>
      <c r="L14" s="11">
        <v>0</v>
      </c>
      <c r="M14" s="114">
        <f t="shared" ref="M14:M15" si="12">N14</f>
        <v>0</v>
      </c>
      <c r="N14" s="128">
        <v>0</v>
      </c>
      <c r="O14" s="127">
        <f t="shared" ref="O14:O15" si="13">C14+E14+G14+I14+K14+M14</f>
        <v>1</v>
      </c>
      <c r="P14" s="24">
        <f t="shared" ref="P14:P15" si="14">N14+L14+J14+H14+F14+D14</f>
        <v>0</v>
      </c>
    </row>
    <row r="15" spans="1:16" ht="39.75" customHeight="1">
      <c r="A15" s="22">
        <v>10</v>
      </c>
      <c r="B15" s="158" t="s">
        <v>666</v>
      </c>
      <c r="C15" s="11">
        <f t="shared" si="9"/>
        <v>0</v>
      </c>
      <c r="D15" s="11">
        <v>0</v>
      </c>
      <c r="E15" s="11">
        <f t="shared" si="10"/>
        <v>0</v>
      </c>
      <c r="F15" s="11">
        <v>0</v>
      </c>
      <c r="G15" s="11">
        <f t="shared" ref="G15" si="15">0+H15</f>
        <v>0</v>
      </c>
      <c r="H15" s="11">
        <v>0</v>
      </c>
      <c r="I15" s="11">
        <f t="shared" ref="I15" si="16">J15</f>
        <v>1</v>
      </c>
      <c r="J15" s="11">
        <v>1</v>
      </c>
      <c r="K15" s="11">
        <f>L15</f>
        <v>0</v>
      </c>
      <c r="L15" s="11">
        <v>0</v>
      </c>
      <c r="M15" s="114">
        <f t="shared" si="12"/>
        <v>0</v>
      </c>
      <c r="N15" s="128">
        <v>0</v>
      </c>
      <c r="O15" s="127">
        <f t="shared" si="13"/>
        <v>1</v>
      </c>
      <c r="P15" s="24">
        <f t="shared" si="14"/>
        <v>1</v>
      </c>
    </row>
    <row r="16" spans="1:16" ht="39.75" customHeight="1">
      <c r="A16" s="22">
        <v>11</v>
      </c>
      <c r="B16" s="23" t="s">
        <v>509</v>
      </c>
      <c r="C16" s="11">
        <f t="shared" si="7"/>
        <v>0</v>
      </c>
      <c r="D16" s="11">
        <v>0</v>
      </c>
      <c r="E16" s="11">
        <f t="shared" si="3"/>
        <v>0</v>
      </c>
      <c r="F16" s="11">
        <v>0</v>
      </c>
      <c r="G16" s="11">
        <f t="shared" si="4"/>
        <v>0</v>
      </c>
      <c r="H16" s="11">
        <v>0</v>
      </c>
      <c r="I16" s="11">
        <f t="shared" si="5"/>
        <v>0</v>
      </c>
      <c r="J16" s="11">
        <v>0</v>
      </c>
      <c r="K16" s="11">
        <f>L16</f>
        <v>1</v>
      </c>
      <c r="L16" s="11">
        <v>1</v>
      </c>
      <c r="M16" s="114">
        <f t="shared" si="8"/>
        <v>0</v>
      </c>
      <c r="N16" s="128">
        <v>0</v>
      </c>
      <c r="O16" s="127">
        <f t="shared" si="2"/>
        <v>1</v>
      </c>
      <c r="P16" s="24">
        <f t="shared" si="1"/>
        <v>1</v>
      </c>
    </row>
    <row r="17" spans="1:16" ht="37.5" customHeight="1">
      <c r="A17" s="533">
        <v>12</v>
      </c>
      <c r="B17" s="534" t="s">
        <v>1183</v>
      </c>
      <c r="C17" s="11">
        <f t="shared" ref="C17" si="17">D17</f>
        <v>0</v>
      </c>
      <c r="D17" s="11">
        <v>0</v>
      </c>
      <c r="E17" s="11">
        <f t="shared" ref="E17" si="18">F17</f>
        <v>0</v>
      </c>
      <c r="F17" s="11">
        <v>0</v>
      </c>
      <c r="G17" s="11">
        <f t="shared" ref="G17" si="19">0+H17</f>
        <v>0</v>
      </c>
      <c r="H17" s="11">
        <v>0</v>
      </c>
      <c r="I17" s="11">
        <f t="shared" ref="I17" si="20">J17</f>
        <v>0</v>
      </c>
      <c r="J17" s="11">
        <v>0</v>
      </c>
      <c r="K17" s="11">
        <f>L17</f>
        <v>1</v>
      </c>
      <c r="L17" s="11">
        <v>1</v>
      </c>
      <c r="M17" s="114">
        <f t="shared" ref="M17" si="21">N17</f>
        <v>0</v>
      </c>
      <c r="N17" s="128">
        <v>0</v>
      </c>
      <c r="O17" s="127">
        <f t="shared" ref="O17" si="22">C17+E17+G17+I17+K17+M17</f>
        <v>1</v>
      </c>
      <c r="P17" s="24">
        <f t="shared" ref="P17" si="23">N17+L17+J17+H17+F17+D17</f>
        <v>1</v>
      </c>
    </row>
    <row r="18" spans="1:16" ht="42" customHeight="1" thickBot="1">
      <c r="A18" s="129"/>
      <c r="B18" s="130" t="s">
        <v>27</v>
      </c>
      <c r="C18" s="131">
        <f t="shared" ref="C18:P18" si="24">SUM(C6:C17)</f>
        <v>27</v>
      </c>
      <c r="D18" s="131">
        <f t="shared" si="24"/>
        <v>8</v>
      </c>
      <c r="E18" s="131">
        <f t="shared" si="24"/>
        <v>19</v>
      </c>
      <c r="F18" s="131">
        <f t="shared" si="24"/>
        <v>6</v>
      </c>
      <c r="G18" s="131">
        <f t="shared" si="24"/>
        <v>14</v>
      </c>
      <c r="H18" s="131">
        <f t="shared" si="24"/>
        <v>4</v>
      </c>
      <c r="I18" s="131">
        <f t="shared" si="24"/>
        <v>9</v>
      </c>
      <c r="J18" s="131">
        <f t="shared" si="24"/>
        <v>6</v>
      </c>
      <c r="K18" s="131">
        <f t="shared" si="24"/>
        <v>26</v>
      </c>
      <c r="L18" s="131">
        <f t="shared" si="24"/>
        <v>22</v>
      </c>
      <c r="M18" s="131">
        <f t="shared" si="24"/>
        <v>178</v>
      </c>
      <c r="N18" s="132">
        <f t="shared" si="24"/>
        <v>168</v>
      </c>
      <c r="O18" s="133">
        <f t="shared" si="24"/>
        <v>273</v>
      </c>
      <c r="P18" s="132">
        <f t="shared" si="24"/>
        <v>214</v>
      </c>
    </row>
    <row r="19" spans="1:16">
      <c r="A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07"/>
      <c r="N19" s="17"/>
      <c r="O19" s="17"/>
    </row>
    <row r="20" spans="1:16">
      <c r="A20" s="19"/>
    </row>
  </sheetData>
  <mergeCells count="4">
    <mergeCell ref="A4:A5"/>
    <mergeCell ref="B4:B5"/>
    <mergeCell ref="C4:P4"/>
    <mergeCell ref="A2:P2"/>
  </mergeCells>
  <phoneticPr fontId="4" type="noConversion"/>
  <pageMargins left="0.51181102362204722" right="0.27559055118110237" top="0.74803149606299213" bottom="0.74803149606299213" header="0" footer="0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1"/>
  <sheetViews>
    <sheetView view="pageBreakPreview" zoomScaleSheetLayoutView="100" workbookViewId="0">
      <pane xSplit="1" ySplit="6" topLeftCell="B122" activePane="bottomRight" state="frozen"/>
      <selection pane="topRight" activeCell="B1" sqref="B1"/>
      <selection pane="bottomLeft" activeCell="A7" sqref="A7"/>
      <selection pane="bottomRight" activeCell="M134" sqref="M134"/>
    </sheetView>
  </sheetViews>
  <sheetFormatPr defaultRowHeight="35.25" customHeight="1"/>
  <cols>
    <col min="1" max="1" width="6" style="6" customWidth="1"/>
    <col min="2" max="2" width="65.7109375" style="6" customWidth="1"/>
    <col min="3" max="3" width="4.7109375" style="51" customWidth="1"/>
    <col min="4" max="4" width="6.85546875" style="51" customWidth="1"/>
    <col min="5" max="5" width="5" style="51" customWidth="1"/>
    <col min="6" max="6" width="6.42578125" style="51" customWidth="1"/>
    <col min="7" max="7" width="4.7109375" style="51" customWidth="1"/>
    <col min="8" max="8" width="6.42578125" style="51" customWidth="1"/>
    <col min="9" max="9" width="5" style="51" customWidth="1"/>
    <col min="10" max="10" width="6.7109375" style="51" customWidth="1"/>
    <col min="11" max="11" width="5" style="51" customWidth="1"/>
    <col min="12" max="12" width="8.28515625" style="51" customWidth="1"/>
    <col min="13" max="13" width="8.140625" style="51" customWidth="1"/>
    <col min="14" max="16384" width="9.140625" style="6"/>
  </cols>
  <sheetData>
    <row r="1" spans="1:24" ht="19.5" customHeight="1">
      <c r="K1" s="634" t="s">
        <v>128</v>
      </c>
      <c r="L1" s="634"/>
      <c r="M1" s="634"/>
    </row>
    <row r="2" spans="1:24" ht="17.25" customHeight="1">
      <c r="A2" s="644" t="s">
        <v>259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</row>
    <row r="3" spans="1:24" ht="10.5" customHeight="1" thickBot="1">
      <c r="A3" s="18"/>
      <c r="B3" s="18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24" ht="17.25" customHeight="1">
      <c r="A4" s="645" t="s">
        <v>3</v>
      </c>
      <c r="B4" s="647" t="s">
        <v>2</v>
      </c>
      <c r="C4" s="629" t="s">
        <v>28</v>
      </c>
      <c r="D4" s="629"/>
      <c r="E4" s="629" t="s">
        <v>29</v>
      </c>
      <c r="F4" s="629"/>
      <c r="G4" s="629" t="s">
        <v>30</v>
      </c>
      <c r="H4" s="629"/>
      <c r="I4" s="629" t="s">
        <v>8</v>
      </c>
      <c r="J4" s="630"/>
      <c r="K4" s="631" t="s">
        <v>24</v>
      </c>
      <c r="L4" s="632"/>
      <c r="M4" s="633"/>
    </row>
    <row r="5" spans="1:24" s="7" customFormat="1" ht="27" customHeight="1" thickBot="1">
      <c r="A5" s="646"/>
      <c r="B5" s="648"/>
      <c r="C5" s="54" t="s">
        <v>177</v>
      </c>
      <c r="D5" s="91" t="s">
        <v>1</v>
      </c>
      <c r="E5" s="54" t="s">
        <v>177</v>
      </c>
      <c r="F5" s="91" t="s">
        <v>1</v>
      </c>
      <c r="G5" s="54" t="s">
        <v>177</v>
      </c>
      <c r="H5" s="91" t="s">
        <v>1</v>
      </c>
      <c r="I5" s="54" t="s">
        <v>177</v>
      </c>
      <c r="J5" s="92" t="s">
        <v>1</v>
      </c>
      <c r="K5" s="90" t="s">
        <v>177</v>
      </c>
      <c r="L5" s="89" t="s">
        <v>1</v>
      </c>
      <c r="M5" s="88" t="s">
        <v>27</v>
      </c>
    </row>
    <row r="6" spans="1:24" s="7" customFormat="1" ht="19.5" customHeight="1">
      <c r="A6" s="635" t="s">
        <v>76</v>
      </c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7"/>
    </row>
    <row r="7" spans="1:24" s="7" customFormat="1" ht="18" customHeight="1">
      <c r="A7" s="44">
        <v>1</v>
      </c>
      <c r="B7" s="42" t="s">
        <v>178</v>
      </c>
      <c r="C7" s="56"/>
      <c r="D7" s="56"/>
      <c r="E7" s="56"/>
      <c r="F7" s="56"/>
      <c r="G7" s="56"/>
      <c r="H7" s="56"/>
      <c r="I7" s="56"/>
      <c r="J7" s="57"/>
      <c r="K7" s="58">
        <f t="shared" ref="K7:K18" si="0">C7+E7+G7+I7</f>
        <v>0</v>
      </c>
      <c r="L7" s="56">
        <f t="shared" ref="L7:L18" si="1">D7+F7+H7+J7</f>
        <v>0</v>
      </c>
      <c r="M7" s="59">
        <f t="shared" ref="M7:M19" si="2">K7+L7</f>
        <v>0</v>
      </c>
    </row>
    <row r="8" spans="1:24" s="7" customFormat="1" ht="14.25" customHeight="1">
      <c r="A8" s="44">
        <v>2</v>
      </c>
      <c r="B8" s="42" t="s">
        <v>179</v>
      </c>
      <c r="C8" s="56"/>
      <c r="D8" s="56"/>
      <c r="E8" s="56"/>
      <c r="F8" s="56"/>
      <c r="G8" s="56"/>
      <c r="H8" s="56"/>
      <c r="I8" s="56"/>
      <c r="J8" s="57"/>
      <c r="K8" s="58">
        <f t="shared" si="0"/>
        <v>0</v>
      </c>
      <c r="L8" s="56">
        <f t="shared" si="1"/>
        <v>0</v>
      </c>
      <c r="M8" s="59">
        <f t="shared" si="2"/>
        <v>0</v>
      </c>
    </row>
    <row r="9" spans="1:24" s="7" customFormat="1" ht="17.25" customHeight="1">
      <c r="A9" s="44">
        <v>3</v>
      </c>
      <c r="B9" s="43" t="s">
        <v>180</v>
      </c>
      <c r="C9" s="56"/>
      <c r="D9" s="56"/>
      <c r="E9" s="56"/>
      <c r="F9" s="56"/>
      <c r="G9" s="56"/>
      <c r="H9" s="56"/>
      <c r="I9" s="56"/>
      <c r="J9" s="57"/>
      <c r="K9" s="58">
        <f t="shared" si="0"/>
        <v>0</v>
      </c>
      <c r="L9" s="56">
        <f t="shared" si="1"/>
        <v>0</v>
      </c>
      <c r="M9" s="59">
        <f t="shared" si="2"/>
        <v>0</v>
      </c>
    </row>
    <row r="10" spans="1:24" s="7" customFormat="1" ht="18" customHeight="1">
      <c r="A10" s="44">
        <v>4</v>
      </c>
      <c r="B10" s="43" t="s">
        <v>181</v>
      </c>
      <c r="C10" s="56"/>
      <c r="D10" s="56"/>
      <c r="E10" s="56"/>
      <c r="F10" s="56"/>
      <c r="G10" s="56"/>
      <c r="H10" s="56"/>
      <c r="I10" s="56"/>
      <c r="J10" s="57"/>
      <c r="K10" s="58">
        <f t="shared" si="0"/>
        <v>0</v>
      </c>
      <c r="L10" s="56">
        <f t="shared" si="1"/>
        <v>0</v>
      </c>
      <c r="M10" s="59">
        <f t="shared" si="2"/>
        <v>0</v>
      </c>
    </row>
    <row r="11" spans="1:24" s="7" customFormat="1" ht="17.25" customHeight="1">
      <c r="A11" s="44">
        <v>5</v>
      </c>
      <c r="B11" s="43" t="s">
        <v>182</v>
      </c>
      <c r="C11" s="56"/>
      <c r="D11" s="56"/>
      <c r="E11" s="56"/>
      <c r="F11" s="56"/>
      <c r="G11" s="56"/>
      <c r="H11" s="56"/>
      <c r="I11" s="56"/>
      <c r="J11" s="57"/>
      <c r="K11" s="58">
        <f t="shared" si="0"/>
        <v>0</v>
      </c>
      <c r="L11" s="56">
        <f t="shared" si="1"/>
        <v>0</v>
      </c>
      <c r="M11" s="59">
        <f t="shared" si="2"/>
        <v>0</v>
      </c>
    </row>
    <row r="12" spans="1:24" s="7" customFormat="1" ht="17.25" customHeight="1">
      <c r="A12" s="44">
        <v>6</v>
      </c>
      <c r="B12" s="43" t="s">
        <v>183</v>
      </c>
      <c r="C12" s="56"/>
      <c r="D12" s="56"/>
      <c r="E12" s="56"/>
      <c r="F12" s="56"/>
      <c r="G12" s="56"/>
      <c r="H12" s="56"/>
      <c r="I12" s="56"/>
      <c r="J12" s="57"/>
      <c r="K12" s="58">
        <f t="shared" si="0"/>
        <v>0</v>
      </c>
      <c r="L12" s="56">
        <f t="shared" si="1"/>
        <v>0</v>
      </c>
      <c r="M12" s="59">
        <f t="shared" si="2"/>
        <v>0</v>
      </c>
    </row>
    <row r="13" spans="1:24" s="7" customFormat="1" ht="18.75" customHeight="1">
      <c r="A13" s="44">
        <v>7</v>
      </c>
      <c r="B13" s="43" t="s">
        <v>184</v>
      </c>
      <c r="C13" s="56"/>
      <c r="D13" s="56"/>
      <c r="E13" s="56"/>
      <c r="F13" s="56"/>
      <c r="G13" s="56"/>
      <c r="H13" s="56"/>
      <c r="I13" s="56"/>
      <c r="J13" s="57"/>
      <c r="K13" s="58">
        <f t="shared" si="0"/>
        <v>0</v>
      </c>
      <c r="L13" s="56">
        <f t="shared" si="1"/>
        <v>0</v>
      </c>
      <c r="M13" s="59">
        <f t="shared" si="2"/>
        <v>0</v>
      </c>
      <c r="X13" s="649"/>
    </row>
    <row r="14" spans="1:24" s="7" customFormat="1" ht="18" customHeight="1">
      <c r="A14" s="44">
        <v>8</v>
      </c>
      <c r="B14" s="43" t="s">
        <v>185</v>
      </c>
      <c r="C14" s="56"/>
      <c r="D14" s="56"/>
      <c r="E14" s="56"/>
      <c r="F14" s="56"/>
      <c r="G14" s="56"/>
      <c r="H14" s="56"/>
      <c r="I14" s="56"/>
      <c r="J14" s="57"/>
      <c r="K14" s="58">
        <f t="shared" si="0"/>
        <v>0</v>
      </c>
      <c r="L14" s="56">
        <f t="shared" si="1"/>
        <v>0</v>
      </c>
      <c r="M14" s="59">
        <f t="shared" si="2"/>
        <v>0</v>
      </c>
      <c r="X14" s="650"/>
    </row>
    <row r="15" spans="1:24" s="7" customFormat="1" ht="18" customHeight="1">
      <c r="A15" s="44">
        <v>9</v>
      </c>
      <c r="B15" s="43" t="s">
        <v>186</v>
      </c>
      <c r="C15" s="56"/>
      <c r="D15" s="56"/>
      <c r="E15" s="56"/>
      <c r="F15" s="56"/>
      <c r="G15" s="56"/>
      <c r="H15" s="56"/>
      <c r="I15" s="56"/>
      <c r="J15" s="57"/>
      <c r="K15" s="58">
        <f t="shared" si="0"/>
        <v>0</v>
      </c>
      <c r="L15" s="56">
        <f t="shared" si="1"/>
        <v>0</v>
      </c>
      <c r="M15" s="59">
        <f t="shared" si="2"/>
        <v>0</v>
      </c>
    </row>
    <row r="16" spans="1:24" s="7" customFormat="1" ht="19.5" customHeight="1">
      <c r="A16" s="44">
        <v>10</v>
      </c>
      <c r="B16" s="42" t="s">
        <v>187</v>
      </c>
      <c r="C16" s="56"/>
      <c r="D16" s="56"/>
      <c r="E16" s="56"/>
      <c r="F16" s="56"/>
      <c r="G16" s="56">
        <v>1</v>
      </c>
      <c r="H16" s="56"/>
      <c r="I16" s="56"/>
      <c r="J16" s="57"/>
      <c r="K16" s="58">
        <f t="shared" si="0"/>
        <v>1</v>
      </c>
      <c r="L16" s="56">
        <f t="shared" si="1"/>
        <v>0</v>
      </c>
      <c r="M16" s="59">
        <f t="shared" si="2"/>
        <v>1</v>
      </c>
    </row>
    <row r="17" spans="1:13" s="7" customFormat="1" ht="18" customHeight="1">
      <c r="A17" s="44">
        <v>11</v>
      </c>
      <c r="B17" s="42" t="s">
        <v>188</v>
      </c>
      <c r="C17" s="56"/>
      <c r="D17" s="56"/>
      <c r="E17" s="56"/>
      <c r="F17" s="56"/>
      <c r="G17" s="56">
        <v>1</v>
      </c>
      <c r="H17" s="56"/>
      <c r="I17" s="56"/>
      <c r="J17" s="57"/>
      <c r="K17" s="58">
        <f t="shared" si="0"/>
        <v>1</v>
      </c>
      <c r="L17" s="56">
        <f t="shared" si="1"/>
        <v>0</v>
      </c>
      <c r="M17" s="59">
        <f t="shared" si="2"/>
        <v>1</v>
      </c>
    </row>
    <row r="18" spans="1:13" s="7" customFormat="1" ht="18.75" customHeight="1" thickBot="1">
      <c r="A18" s="45">
        <v>12</v>
      </c>
      <c r="B18" s="46" t="s">
        <v>189</v>
      </c>
      <c r="C18" s="54"/>
      <c r="D18" s="54"/>
      <c r="E18" s="54"/>
      <c r="F18" s="54"/>
      <c r="G18" s="54"/>
      <c r="H18" s="54"/>
      <c r="I18" s="54"/>
      <c r="J18" s="55"/>
      <c r="K18" s="60">
        <f t="shared" si="0"/>
        <v>0</v>
      </c>
      <c r="L18" s="54">
        <f t="shared" si="1"/>
        <v>0</v>
      </c>
      <c r="M18" s="59">
        <f t="shared" si="2"/>
        <v>0</v>
      </c>
    </row>
    <row r="19" spans="1:13" s="8" customFormat="1" ht="23.25" customHeight="1" thickBot="1">
      <c r="A19" s="47"/>
      <c r="B19" s="48" t="s">
        <v>124</v>
      </c>
      <c r="C19" s="61">
        <f>SUM(C7:C18)</f>
        <v>0</v>
      </c>
      <c r="D19" s="61">
        <f t="shared" ref="D19:L19" si="3">SUM(D7:D18)</f>
        <v>0</v>
      </c>
      <c r="E19" s="61">
        <f t="shared" si="3"/>
        <v>0</v>
      </c>
      <c r="F19" s="61">
        <f t="shared" si="3"/>
        <v>0</v>
      </c>
      <c r="G19" s="61">
        <f t="shared" si="3"/>
        <v>2</v>
      </c>
      <c r="H19" s="61">
        <f t="shared" si="3"/>
        <v>0</v>
      </c>
      <c r="I19" s="61">
        <f t="shared" si="3"/>
        <v>0</v>
      </c>
      <c r="J19" s="62">
        <f t="shared" si="3"/>
        <v>0</v>
      </c>
      <c r="K19" s="63">
        <f t="shared" si="3"/>
        <v>2</v>
      </c>
      <c r="L19" s="61">
        <f t="shared" si="3"/>
        <v>0</v>
      </c>
      <c r="M19" s="64">
        <f t="shared" si="2"/>
        <v>2</v>
      </c>
    </row>
    <row r="20" spans="1:13" s="7" customFormat="1" ht="24.75" customHeight="1" thickBot="1">
      <c r="A20" s="638" t="s">
        <v>31</v>
      </c>
      <c r="B20" s="639"/>
      <c r="C20" s="639"/>
      <c r="D20" s="639"/>
      <c r="E20" s="639"/>
      <c r="F20" s="639"/>
      <c r="G20" s="639"/>
      <c r="H20" s="639"/>
      <c r="I20" s="639"/>
      <c r="J20" s="639"/>
      <c r="K20" s="639"/>
      <c r="L20" s="639"/>
      <c r="M20" s="640"/>
    </row>
    <row r="21" spans="1:13" s="7" customFormat="1" ht="32.25" customHeight="1">
      <c r="A21" s="49">
        <v>1</v>
      </c>
      <c r="B21" s="50" t="s">
        <v>79</v>
      </c>
      <c r="C21" s="65"/>
      <c r="D21" s="65">
        <v>2</v>
      </c>
      <c r="E21" s="65"/>
      <c r="F21" s="65">
        <v>1</v>
      </c>
      <c r="G21" s="65"/>
      <c r="H21" s="65"/>
      <c r="I21" s="65"/>
      <c r="J21" s="66"/>
      <c r="K21" s="67">
        <f t="shared" ref="K21:K29" si="4">C21+E21+G21+I21</f>
        <v>0</v>
      </c>
      <c r="L21" s="65">
        <f t="shared" ref="L21:L29" si="5">D21+F21+H21+J21</f>
        <v>3</v>
      </c>
      <c r="M21" s="136">
        <f t="shared" ref="M21:M29" si="6">K21+L21</f>
        <v>3</v>
      </c>
    </row>
    <row r="22" spans="1:13" s="7" customFormat="1" ht="32.25" customHeight="1">
      <c r="A22" s="44">
        <v>2</v>
      </c>
      <c r="B22" s="42" t="s">
        <v>80</v>
      </c>
      <c r="C22" s="56"/>
      <c r="D22" s="56"/>
      <c r="E22" s="56"/>
      <c r="F22" s="56"/>
      <c r="G22" s="56"/>
      <c r="H22" s="56"/>
      <c r="I22" s="56"/>
      <c r="J22" s="57"/>
      <c r="K22" s="67">
        <f t="shared" si="4"/>
        <v>0</v>
      </c>
      <c r="L22" s="65">
        <f t="shared" si="5"/>
        <v>0</v>
      </c>
      <c r="M22" s="59">
        <f t="shared" si="6"/>
        <v>0</v>
      </c>
    </row>
    <row r="23" spans="1:13" s="7" customFormat="1" ht="32.25" customHeight="1">
      <c r="A23" s="44">
        <v>3</v>
      </c>
      <c r="B23" s="42" t="s">
        <v>255</v>
      </c>
      <c r="C23" s="56"/>
      <c r="D23" s="56"/>
      <c r="E23" s="56"/>
      <c r="F23" s="56"/>
      <c r="G23" s="56"/>
      <c r="H23" s="56"/>
      <c r="I23" s="56"/>
      <c r="J23" s="57"/>
      <c r="K23" s="67">
        <f t="shared" si="4"/>
        <v>0</v>
      </c>
      <c r="L23" s="65">
        <f t="shared" si="5"/>
        <v>0</v>
      </c>
      <c r="M23" s="59">
        <f t="shared" si="6"/>
        <v>0</v>
      </c>
    </row>
    <row r="24" spans="1:13" s="7" customFormat="1" ht="32.25" customHeight="1">
      <c r="A24" s="44">
        <v>4</v>
      </c>
      <c r="B24" s="42" t="s">
        <v>111</v>
      </c>
      <c r="C24" s="56"/>
      <c r="D24" s="56"/>
      <c r="E24" s="56"/>
      <c r="F24" s="56"/>
      <c r="G24" s="56"/>
      <c r="H24" s="56"/>
      <c r="I24" s="56"/>
      <c r="J24" s="57"/>
      <c r="K24" s="67">
        <f t="shared" si="4"/>
        <v>0</v>
      </c>
      <c r="L24" s="65">
        <f t="shared" si="5"/>
        <v>0</v>
      </c>
      <c r="M24" s="59">
        <f t="shared" si="6"/>
        <v>0</v>
      </c>
    </row>
    <row r="25" spans="1:13" s="7" customFormat="1" ht="33" customHeight="1">
      <c r="A25" s="44">
        <v>5</v>
      </c>
      <c r="B25" s="42" t="s">
        <v>81</v>
      </c>
      <c r="C25" s="56"/>
      <c r="D25" s="56">
        <v>1</v>
      </c>
      <c r="E25" s="56"/>
      <c r="F25" s="56"/>
      <c r="G25" s="56"/>
      <c r="H25" s="56"/>
      <c r="I25" s="56"/>
      <c r="J25" s="57"/>
      <c r="K25" s="58">
        <f t="shared" si="4"/>
        <v>0</v>
      </c>
      <c r="L25" s="56">
        <f t="shared" si="5"/>
        <v>1</v>
      </c>
      <c r="M25" s="59">
        <f t="shared" si="6"/>
        <v>1</v>
      </c>
    </row>
    <row r="26" spans="1:13" s="7" customFormat="1" ht="31.5" customHeight="1">
      <c r="A26" s="44">
        <v>6</v>
      </c>
      <c r="B26" s="42" t="s">
        <v>82</v>
      </c>
      <c r="C26" s="56"/>
      <c r="D26" s="56"/>
      <c r="E26" s="56"/>
      <c r="F26" s="56"/>
      <c r="G26" s="56"/>
      <c r="H26" s="56"/>
      <c r="I26" s="56"/>
      <c r="J26" s="57"/>
      <c r="K26" s="58">
        <f t="shared" si="4"/>
        <v>0</v>
      </c>
      <c r="L26" s="56">
        <f t="shared" si="5"/>
        <v>0</v>
      </c>
      <c r="M26" s="59">
        <f t="shared" si="6"/>
        <v>0</v>
      </c>
    </row>
    <row r="27" spans="1:13" s="7" customFormat="1" ht="31.5" customHeight="1">
      <c r="A27" s="44">
        <v>7</v>
      </c>
      <c r="B27" s="42" t="s">
        <v>83</v>
      </c>
      <c r="C27" s="56"/>
      <c r="D27" s="56"/>
      <c r="E27" s="56"/>
      <c r="F27" s="56">
        <v>1</v>
      </c>
      <c r="G27" s="56"/>
      <c r="H27" s="56"/>
      <c r="I27" s="56"/>
      <c r="J27" s="57"/>
      <c r="K27" s="58">
        <f t="shared" si="4"/>
        <v>0</v>
      </c>
      <c r="L27" s="56">
        <f t="shared" si="5"/>
        <v>1</v>
      </c>
      <c r="M27" s="59">
        <f t="shared" si="6"/>
        <v>1</v>
      </c>
    </row>
    <row r="28" spans="1:13" s="7" customFormat="1" ht="32.25" customHeight="1" thickBot="1">
      <c r="A28" s="45">
        <v>8</v>
      </c>
      <c r="B28" s="46" t="s">
        <v>32</v>
      </c>
      <c r="C28" s="54"/>
      <c r="D28" s="54"/>
      <c r="E28" s="54"/>
      <c r="F28" s="54"/>
      <c r="G28" s="54"/>
      <c r="H28" s="54"/>
      <c r="I28" s="54"/>
      <c r="J28" s="55"/>
      <c r="K28" s="60">
        <f t="shared" si="4"/>
        <v>0</v>
      </c>
      <c r="L28" s="54">
        <f t="shared" si="5"/>
        <v>0</v>
      </c>
      <c r="M28" s="138">
        <f t="shared" si="6"/>
        <v>0</v>
      </c>
    </row>
    <row r="29" spans="1:13" s="8" customFormat="1" ht="21.75" customHeight="1" thickBot="1">
      <c r="A29" s="47"/>
      <c r="B29" s="48" t="s">
        <v>125</v>
      </c>
      <c r="C29" s="61">
        <f>SUM(C21:C28)</f>
        <v>0</v>
      </c>
      <c r="D29" s="61">
        <f t="shared" ref="D29:J29" si="7">SUM(D21:D28)</f>
        <v>3</v>
      </c>
      <c r="E29" s="61">
        <f t="shared" si="7"/>
        <v>0</v>
      </c>
      <c r="F29" s="61">
        <f t="shared" si="7"/>
        <v>2</v>
      </c>
      <c r="G29" s="61">
        <f t="shared" si="7"/>
        <v>0</v>
      </c>
      <c r="H29" s="61">
        <f t="shared" si="7"/>
        <v>0</v>
      </c>
      <c r="I29" s="61">
        <f t="shared" si="7"/>
        <v>0</v>
      </c>
      <c r="J29" s="62">
        <f t="shared" si="7"/>
        <v>0</v>
      </c>
      <c r="K29" s="68">
        <f t="shared" si="4"/>
        <v>0</v>
      </c>
      <c r="L29" s="69">
        <f t="shared" si="5"/>
        <v>5</v>
      </c>
      <c r="M29" s="74">
        <f t="shared" si="6"/>
        <v>5</v>
      </c>
    </row>
    <row r="30" spans="1:13" s="7" customFormat="1" ht="21.75" customHeight="1" thickBot="1">
      <c r="A30" s="641" t="s">
        <v>39</v>
      </c>
      <c r="B30" s="642"/>
      <c r="C30" s="642"/>
      <c r="D30" s="642"/>
      <c r="E30" s="642"/>
      <c r="F30" s="642"/>
      <c r="G30" s="642"/>
      <c r="H30" s="642"/>
      <c r="I30" s="642"/>
      <c r="J30" s="642"/>
      <c r="K30" s="642"/>
      <c r="L30" s="642"/>
      <c r="M30" s="643"/>
    </row>
    <row r="31" spans="1:13" s="7" customFormat="1" ht="35.25" customHeight="1">
      <c r="A31" s="49">
        <v>1</v>
      </c>
      <c r="B31" s="50" t="s">
        <v>40</v>
      </c>
      <c r="C31" s="65"/>
      <c r="D31" s="65"/>
      <c r="E31" s="65"/>
      <c r="F31" s="65">
        <v>1</v>
      </c>
      <c r="G31" s="65"/>
      <c r="H31" s="65"/>
      <c r="I31" s="65"/>
      <c r="J31" s="65"/>
      <c r="K31" s="58">
        <f t="shared" ref="K31:K42" si="8">C31+E31+G31+I31</f>
        <v>0</v>
      </c>
      <c r="L31" s="56">
        <f t="shared" ref="L31:L42" si="9">D31+F31+H31+J31</f>
        <v>1</v>
      </c>
      <c r="M31" s="74">
        <f t="shared" ref="M31:M43" si="10">K31+L31</f>
        <v>1</v>
      </c>
    </row>
    <row r="32" spans="1:13" s="7" customFormat="1" ht="35.25" customHeight="1">
      <c r="A32" s="44">
        <v>2</v>
      </c>
      <c r="B32" s="42" t="s">
        <v>74</v>
      </c>
      <c r="C32" s="56"/>
      <c r="D32" s="56"/>
      <c r="E32" s="56"/>
      <c r="F32" s="56"/>
      <c r="G32" s="56"/>
      <c r="H32" s="56"/>
      <c r="I32" s="56"/>
      <c r="J32" s="56"/>
      <c r="K32" s="58">
        <f t="shared" si="8"/>
        <v>0</v>
      </c>
      <c r="L32" s="56">
        <f t="shared" si="9"/>
        <v>0</v>
      </c>
      <c r="M32" s="59">
        <f t="shared" si="10"/>
        <v>0</v>
      </c>
    </row>
    <row r="33" spans="1:13" s="7" customFormat="1" ht="35.25" customHeight="1">
      <c r="A33" s="44">
        <v>3</v>
      </c>
      <c r="B33" s="42" t="s">
        <v>41</v>
      </c>
      <c r="C33" s="56"/>
      <c r="D33" s="56"/>
      <c r="E33" s="56"/>
      <c r="F33" s="56"/>
      <c r="G33" s="56"/>
      <c r="H33" s="56"/>
      <c r="I33" s="56"/>
      <c r="J33" s="56">
        <v>1</v>
      </c>
      <c r="K33" s="58">
        <f t="shared" si="8"/>
        <v>0</v>
      </c>
      <c r="L33" s="56">
        <f t="shared" si="9"/>
        <v>1</v>
      </c>
      <c r="M33" s="59">
        <f t="shared" si="10"/>
        <v>1</v>
      </c>
    </row>
    <row r="34" spans="1:13" s="7" customFormat="1" ht="35.25" customHeight="1">
      <c r="A34" s="44">
        <v>4</v>
      </c>
      <c r="B34" s="42" t="s">
        <v>42</v>
      </c>
      <c r="C34" s="56"/>
      <c r="D34" s="56"/>
      <c r="E34" s="56"/>
      <c r="F34" s="56"/>
      <c r="G34" s="56"/>
      <c r="H34" s="56"/>
      <c r="I34" s="56"/>
      <c r="J34" s="56"/>
      <c r="K34" s="58">
        <f t="shared" si="8"/>
        <v>0</v>
      </c>
      <c r="L34" s="56">
        <f t="shared" si="9"/>
        <v>0</v>
      </c>
      <c r="M34" s="59">
        <f t="shared" si="10"/>
        <v>0</v>
      </c>
    </row>
    <row r="35" spans="1:13" s="7" customFormat="1" ht="35.25" customHeight="1">
      <c r="A35" s="44">
        <v>5</v>
      </c>
      <c r="B35" s="42" t="s">
        <v>43</v>
      </c>
      <c r="C35" s="56"/>
      <c r="D35" s="56"/>
      <c r="E35" s="56">
        <v>1</v>
      </c>
      <c r="F35" s="56"/>
      <c r="G35" s="56"/>
      <c r="H35" s="56"/>
      <c r="I35" s="56"/>
      <c r="J35" s="56"/>
      <c r="K35" s="58">
        <f t="shared" si="8"/>
        <v>1</v>
      </c>
      <c r="L35" s="56">
        <f t="shared" si="9"/>
        <v>0</v>
      </c>
      <c r="M35" s="59">
        <f t="shared" si="10"/>
        <v>1</v>
      </c>
    </row>
    <row r="36" spans="1:13" s="7" customFormat="1" ht="35.25" customHeight="1">
      <c r="A36" s="44">
        <v>6</v>
      </c>
      <c r="B36" s="42" t="s">
        <v>44</v>
      </c>
      <c r="C36" s="56"/>
      <c r="D36" s="56"/>
      <c r="E36" s="56"/>
      <c r="F36" s="56"/>
      <c r="G36" s="56"/>
      <c r="H36" s="56"/>
      <c r="I36" s="56"/>
      <c r="J36" s="56"/>
      <c r="K36" s="58">
        <f t="shared" si="8"/>
        <v>0</v>
      </c>
      <c r="L36" s="56">
        <f t="shared" si="9"/>
        <v>0</v>
      </c>
      <c r="M36" s="59">
        <f t="shared" si="10"/>
        <v>0</v>
      </c>
    </row>
    <row r="37" spans="1:13" s="7" customFormat="1" ht="35.25" customHeight="1">
      <c r="A37" s="44">
        <v>7</v>
      </c>
      <c r="B37" s="42" t="s">
        <v>45</v>
      </c>
      <c r="C37" s="56"/>
      <c r="D37" s="56"/>
      <c r="E37" s="56"/>
      <c r="F37" s="56"/>
      <c r="G37" s="56"/>
      <c r="H37" s="56"/>
      <c r="I37" s="56"/>
      <c r="J37" s="56"/>
      <c r="K37" s="58">
        <f t="shared" si="8"/>
        <v>0</v>
      </c>
      <c r="L37" s="56">
        <f t="shared" si="9"/>
        <v>0</v>
      </c>
      <c r="M37" s="59">
        <f t="shared" si="10"/>
        <v>0</v>
      </c>
    </row>
    <row r="38" spans="1:13" s="7" customFormat="1" ht="35.25" customHeight="1">
      <c r="A38" s="44">
        <v>8</v>
      </c>
      <c r="B38" s="42" t="s">
        <v>75</v>
      </c>
      <c r="C38" s="56"/>
      <c r="D38" s="56"/>
      <c r="E38" s="56"/>
      <c r="F38" s="56"/>
      <c r="G38" s="56"/>
      <c r="H38" s="56">
        <v>1</v>
      </c>
      <c r="I38" s="56"/>
      <c r="J38" s="56"/>
      <c r="K38" s="58">
        <f t="shared" si="8"/>
        <v>0</v>
      </c>
      <c r="L38" s="56">
        <f t="shared" si="9"/>
        <v>1</v>
      </c>
      <c r="M38" s="59">
        <f t="shared" si="10"/>
        <v>1</v>
      </c>
    </row>
    <row r="39" spans="1:13" s="7" customFormat="1" ht="35.25" customHeight="1">
      <c r="A39" s="44">
        <v>9</v>
      </c>
      <c r="B39" s="42" t="s">
        <v>46</v>
      </c>
      <c r="C39" s="56"/>
      <c r="D39" s="56"/>
      <c r="E39" s="56">
        <v>1</v>
      </c>
      <c r="F39" s="56"/>
      <c r="G39" s="56"/>
      <c r="H39" s="56"/>
      <c r="I39" s="56"/>
      <c r="J39" s="56"/>
      <c r="K39" s="58">
        <f t="shared" si="8"/>
        <v>1</v>
      </c>
      <c r="L39" s="56">
        <f t="shared" si="9"/>
        <v>0</v>
      </c>
      <c r="M39" s="59">
        <f t="shared" si="10"/>
        <v>1</v>
      </c>
    </row>
    <row r="40" spans="1:13" s="7" customFormat="1" ht="35.25" customHeight="1">
      <c r="A40" s="44">
        <v>10</v>
      </c>
      <c r="B40" s="42" t="s">
        <v>47</v>
      </c>
      <c r="C40" s="56"/>
      <c r="D40" s="56"/>
      <c r="E40" s="56"/>
      <c r="F40" s="56"/>
      <c r="G40" s="56"/>
      <c r="H40" s="56"/>
      <c r="I40" s="56"/>
      <c r="J40" s="56"/>
      <c r="K40" s="58">
        <f t="shared" si="8"/>
        <v>0</v>
      </c>
      <c r="L40" s="56">
        <f t="shared" si="9"/>
        <v>0</v>
      </c>
      <c r="M40" s="59">
        <f t="shared" si="10"/>
        <v>0</v>
      </c>
    </row>
    <row r="41" spans="1:13" s="7" customFormat="1" ht="35.25" customHeight="1">
      <c r="A41" s="44">
        <v>11</v>
      </c>
      <c r="B41" s="42" t="s">
        <v>48</v>
      </c>
      <c r="C41" s="56"/>
      <c r="D41" s="56"/>
      <c r="E41" s="56"/>
      <c r="F41" s="56"/>
      <c r="G41" s="56"/>
      <c r="H41" s="56"/>
      <c r="I41" s="56"/>
      <c r="J41" s="56"/>
      <c r="K41" s="58">
        <f t="shared" si="8"/>
        <v>0</v>
      </c>
      <c r="L41" s="56">
        <f t="shared" si="9"/>
        <v>0</v>
      </c>
      <c r="M41" s="59">
        <f t="shared" si="10"/>
        <v>0</v>
      </c>
    </row>
    <row r="42" spans="1:13" s="7" customFormat="1" ht="35.25" customHeight="1" thickBot="1">
      <c r="A42" s="45">
        <v>12</v>
      </c>
      <c r="B42" s="46" t="s">
        <v>49</v>
      </c>
      <c r="C42" s="54"/>
      <c r="D42" s="54"/>
      <c r="E42" s="54"/>
      <c r="F42" s="54"/>
      <c r="G42" s="54"/>
      <c r="H42" s="54"/>
      <c r="I42" s="54"/>
      <c r="J42" s="54"/>
      <c r="K42" s="60">
        <f t="shared" si="8"/>
        <v>0</v>
      </c>
      <c r="L42" s="54">
        <f t="shared" si="9"/>
        <v>0</v>
      </c>
      <c r="M42" s="71">
        <f t="shared" si="10"/>
        <v>0</v>
      </c>
    </row>
    <row r="43" spans="1:13" s="8" customFormat="1" ht="18.75" customHeight="1" thickBot="1">
      <c r="A43" s="47"/>
      <c r="B43" s="48" t="s">
        <v>126</v>
      </c>
      <c r="C43" s="61">
        <f t="shared" ref="C43:L43" si="11">SUM(C31:C42)</f>
        <v>0</v>
      </c>
      <c r="D43" s="61">
        <f t="shared" si="11"/>
        <v>0</v>
      </c>
      <c r="E43" s="61">
        <f t="shared" si="11"/>
        <v>2</v>
      </c>
      <c r="F43" s="61">
        <f t="shared" si="11"/>
        <v>1</v>
      </c>
      <c r="G43" s="61">
        <f t="shared" si="11"/>
        <v>0</v>
      </c>
      <c r="H43" s="61">
        <f t="shared" si="11"/>
        <v>1</v>
      </c>
      <c r="I43" s="61">
        <f t="shared" si="11"/>
        <v>0</v>
      </c>
      <c r="J43" s="62">
        <f t="shared" si="11"/>
        <v>1</v>
      </c>
      <c r="K43" s="63">
        <f t="shared" si="11"/>
        <v>2</v>
      </c>
      <c r="L43" s="61">
        <f t="shared" si="11"/>
        <v>3</v>
      </c>
      <c r="M43" s="74">
        <f t="shared" si="10"/>
        <v>5</v>
      </c>
    </row>
    <row r="44" spans="1:13" ht="21.75" customHeight="1">
      <c r="A44" s="645" t="s">
        <v>3</v>
      </c>
      <c r="B44" s="647" t="s">
        <v>2</v>
      </c>
      <c r="C44" s="629" t="s">
        <v>28</v>
      </c>
      <c r="D44" s="629"/>
      <c r="E44" s="629" t="s">
        <v>29</v>
      </c>
      <c r="F44" s="629"/>
      <c r="G44" s="629" t="s">
        <v>30</v>
      </c>
      <c r="H44" s="629"/>
      <c r="I44" s="629" t="s">
        <v>8</v>
      </c>
      <c r="J44" s="630"/>
      <c r="K44" s="631" t="s">
        <v>24</v>
      </c>
      <c r="L44" s="632"/>
      <c r="M44" s="633"/>
    </row>
    <row r="45" spans="1:13" s="7" customFormat="1" ht="35.25" customHeight="1" thickBot="1">
      <c r="A45" s="646"/>
      <c r="B45" s="648"/>
      <c r="C45" s="54" t="s">
        <v>177</v>
      </c>
      <c r="D45" s="91" t="s">
        <v>1</v>
      </c>
      <c r="E45" s="54" t="s">
        <v>177</v>
      </c>
      <c r="F45" s="91" t="s">
        <v>1</v>
      </c>
      <c r="G45" s="54" t="s">
        <v>177</v>
      </c>
      <c r="H45" s="91" t="s">
        <v>1</v>
      </c>
      <c r="I45" s="54" t="s">
        <v>177</v>
      </c>
      <c r="J45" s="92" t="s">
        <v>1</v>
      </c>
      <c r="K45" s="90" t="s">
        <v>177</v>
      </c>
      <c r="L45" s="89" t="s">
        <v>1</v>
      </c>
      <c r="M45" s="88" t="s">
        <v>27</v>
      </c>
    </row>
    <row r="46" spans="1:13" s="7" customFormat="1" ht="26.25" customHeight="1" thickBot="1">
      <c r="A46" s="641" t="s">
        <v>50</v>
      </c>
      <c r="B46" s="642"/>
      <c r="C46" s="642"/>
      <c r="D46" s="642"/>
      <c r="E46" s="642"/>
      <c r="F46" s="642"/>
      <c r="G46" s="642"/>
      <c r="H46" s="642"/>
      <c r="I46" s="642"/>
      <c r="J46" s="642"/>
      <c r="K46" s="642"/>
      <c r="L46" s="642"/>
      <c r="M46" s="643"/>
    </row>
    <row r="47" spans="1:13" s="7" customFormat="1" ht="22.5" customHeight="1">
      <c r="A47" s="49">
        <v>1</v>
      </c>
      <c r="B47" s="50" t="s">
        <v>51</v>
      </c>
      <c r="C47" s="65">
        <v>1</v>
      </c>
      <c r="D47" s="65"/>
      <c r="E47" s="65"/>
      <c r="F47" s="65"/>
      <c r="G47" s="65"/>
      <c r="H47" s="65"/>
      <c r="I47" s="65"/>
      <c r="J47" s="66"/>
      <c r="K47" s="134">
        <f t="shared" ref="K47:K56" si="12">C47+E47+G47+I47</f>
        <v>1</v>
      </c>
      <c r="L47" s="135">
        <f t="shared" ref="L47:L56" si="13">D47+F47+H47+J47</f>
        <v>0</v>
      </c>
      <c r="M47" s="136">
        <f>K47+L47</f>
        <v>1</v>
      </c>
    </row>
    <row r="48" spans="1:13" s="7" customFormat="1" ht="21" customHeight="1">
      <c r="A48" s="44">
        <v>2</v>
      </c>
      <c r="B48" s="42" t="s">
        <v>52</v>
      </c>
      <c r="C48" s="56">
        <v>1</v>
      </c>
      <c r="D48" s="56"/>
      <c r="E48" s="56"/>
      <c r="F48" s="56"/>
      <c r="G48" s="56"/>
      <c r="H48" s="56"/>
      <c r="I48" s="56"/>
      <c r="J48" s="57"/>
      <c r="K48" s="58">
        <f t="shared" si="12"/>
        <v>1</v>
      </c>
      <c r="L48" s="139">
        <f t="shared" si="13"/>
        <v>0</v>
      </c>
      <c r="M48" s="59">
        <f t="shared" ref="M48:M56" si="14">K48+L48</f>
        <v>1</v>
      </c>
    </row>
    <row r="49" spans="1:13" s="7" customFormat="1" ht="32.25" customHeight="1">
      <c r="A49" s="44">
        <v>3</v>
      </c>
      <c r="B49" s="42" t="s">
        <v>53</v>
      </c>
      <c r="C49" s="56"/>
      <c r="D49" s="56"/>
      <c r="E49" s="56"/>
      <c r="F49" s="56"/>
      <c r="G49" s="56"/>
      <c r="H49" s="56"/>
      <c r="I49" s="56"/>
      <c r="J49" s="57"/>
      <c r="K49" s="58">
        <f t="shared" si="12"/>
        <v>0</v>
      </c>
      <c r="L49" s="139">
        <f t="shared" si="13"/>
        <v>0</v>
      </c>
      <c r="M49" s="59">
        <f t="shared" si="14"/>
        <v>0</v>
      </c>
    </row>
    <row r="50" spans="1:13" s="7" customFormat="1" ht="33" customHeight="1">
      <c r="A50" s="44">
        <v>4</v>
      </c>
      <c r="B50" s="42" t="s">
        <v>54</v>
      </c>
      <c r="C50" s="56"/>
      <c r="D50" s="56"/>
      <c r="E50" s="56"/>
      <c r="F50" s="56"/>
      <c r="G50" s="56"/>
      <c r="H50" s="56"/>
      <c r="I50" s="56"/>
      <c r="J50" s="57"/>
      <c r="K50" s="58">
        <f t="shared" si="12"/>
        <v>0</v>
      </c>
      <c r="L50" s="139">
        <f t="shared" si="13"/>
        <v>0</v>
      </c>
      <c r="M50" s="59">
        <f t="shared" si="14"/>
        <v>0</v>
      </c>
    </row>
    <row r="51" spans="1:13" s="7" customFormat="1" ht="33" customHeight="1">
      <c r="A51" s="44">
        <v>5</v>
      </c>
      <c r="B51" s="42" t="s">
        <v>55</v>
      </c>
      <c r="C51" s="56">
        <v>1</v>
      </c>
      <c r="D51" s="56"/>
      <c r="E51" s="56"/>
      <c r="F51" s="56"/>
      <c r="G51" s="56"/>
      <c r="H51" s="56"/>
      <c r="I51" s="56"/>
      <c r="J51" s="57"/>
      <c r="K51" s="58">
        <f t="shared" si="12"/>
        <v>1</v>
      </c>
      <c r="L51" s="139">
        <f t="shared" si="13"/>
        <v>0</v>
      </c>
      <c r="M51" s="59">
        <f t="shared" si="14"/>
        <v>1</v>
      </c>
    </row>
    <row r="52" spans="1:13" s="7" customFormat="1" ht="32.25" customHeight="1">
      <c r="A52" s="44">
        <v>6</v>
      </c>
      <c r="B52" s="42" t="s">
        <v>56</v>
      </c>
      <c r="C52" s="56"/>
      <c r="D52" s="56"/>
      <c r="E52" s="56"/>
      <c r="F52" s="56"/>
      <c r="G52" s="56"/>
      <c r="H52" s="56"/>
      <c r="I52" s="56"/>
      <c r="J52" s="57"/>
      <c r="K52" s="58">
        <f t="shared" si="12"/>
        <v>0</v>
      </c>
      <c r="L52" s="139">
        <f t="shared" si="13"/>
        <v>0</v>
      </c>
      <c r="M52" s="59">
        <f t="shared" si="14"/>
        <v>0</v>
      </c>
    </row>
    <row r="53" spans="1:13" s="7" customFormat="1" ht="33.75" customHeight="1">
      <c r="A53" s="44">
        <v>7</v>
      </c>
      <c r="B53" s="42" t="s">
        <v>84</v>
      </c>
      <c r="C53" s="56"/>
      <c r="D53" s="56"/>
      <c r="E53" s="56"/>
      <c r="F53" s="56"/>
      <c r="G53" s="56"/>
      <c r="H53" s="56"/>
      <c r="I53" s="56"/>
      <c r="J53" s="57"/>
      <c r="K53" s="58">
        <f t="shared" si="12"/>
        <v>0</v>
      </c>
      <c r="L53" s="139">
        <f t="shared" si="13"/>
        <v>0</v>
      </c>
      <c r="M53" s="59">
        <f t="shared" si="14"/>
        <v>0</v>
      </c>
    </row>
    <row r="54" spans="1:13" s="7" customFormat="1" ht="35.25" customHeight="1">
      <c r="A54" s="44">
        <v>8</v>
      </c>
      <c r="B54" s="42" t="s">
        <v>85</v>
      </c>
      <c r="C54" s="56"/>
      <c r="D54" s="56"/>
      <c r="E54" s="56"/>
      <c r="F54" s="56"/>
      <c r="G54" s="56"/>
      <c r="H54" s="56"/>
      <c r="I54" s="56"/>
      <c r="J54" s="57"/>
      <c r="K54" s="58">
        <f t="shared" si="12"/>
        <v>0</v>
      </c>
      <c r="L54" s="139">
        <f t="shared" si="13"/>
        <v>0</v>
      </c>
      <c r="M54" s="59">
        <f t="shared" si="14"/>
        <v>0</v>
      </c>
    </row>
    <row r="55" spans="1:13" s="7" customFormat="1" ht="35.25" customHeight="1">
      <c r="A55" s="44">
        <v>9</v>
      </c>
      <c r="B55" s="42" t="s">
        <v>86</v>
      </c>
      <c r="C55" s="56"/>
      <c r="D55" s="56"/>
      <c r="E55" s="56"/>
      <c r="F55" s="56"/>
      <c r="G55" s="56"/>
      <c r="H55" s="56"/>
      <c r="I55" s="56"/>
      <c r="J55" s="57"/>
      <c r="K55" s="58">
        <f t="shared" si="12"/>
        <v>0</v>
      </c>
      <c r="L55" s="139">
        <f t="shared" si="13"/>
        <v>0</v>
      </c>
      <c r="M55" s="59">
        <f t="shared" si="14"/>
        <v>0</v>
      </c>
    </row>
    <row r="56" spans="1:13" s="7" customFormat="1" ht="35.25" customHeight="1" thickBot="1">
      <c r="A56" s="45">
        <v>10</v>
      </c>
      <c r="B56" s="46" t="s">
        <v>62</v>
      </c>
      <c r="C56" s="54"/>
      <c r="D56" s="54"/>
      <c r="E56" s="54"/>
      <c r="F56" s="54"/>
      <c r="G56" s="54"/>
      <c r="H56" s="54"/>
      <c r="I56" s="54"/>
      <c r="J56" s="55"/>
      <c r="K56" s="67">
        <f t="shared" si="12"/>
        <v>0</v>
      </c>
      <c r="L56" s="137">
        <f t="shared" si="13"/>
        <v>0</v>
      </c>
      <c r="M56" s="138">
        <f t="shared" si="14"/>
        <v>0</v>
      </c>
    </row>
    <row r="57" spans="1:13" s="9" customFormat="1" ht="21" customHeight="1" thickBot="1">
      <c r="A57" s="75"/>
      <c r="B57" s="76" t="s">
        <v>4</v>
      </c>
      <c r="C57" s="77">
        <f>SUM(C47:C56)</f>
        <v>3</v>
      </c>
      <c r="D57" s="77">
        <f t="shared" ref="D57:J57" si="15">SUM(D47:D56)</f>
        <v>0</v>
      </c>
      <c r="E57" s="77">
        <f t="shared" si="15"/>
        <v>0</v>
      </c>
      <c r="F57" s="77">
        <f t="shared" si="15"/>
        <v>0</v>
      </c>
      <c r="G57" s="77">
        <f t="shared" si="15"/>
        <v>0</v>
      </c>
      <c r="H57" s="77">
        <f t="shared" si="15"/>
        <v>0</v>
      </c>
      <c r="I57" s="77">
        <f t="shared" si="15"/>
        <v>0</v>
      </c>
      <c r="J57" s="78">
        <f t="shared" si="15"/>
        <v>0</v>
      </c>
      <c r="K57" s="63">
        <f>SUM(K47:K56)</f>
        <v>3</v>
      </c>
      <c r="L57" s="61">
        <f>SUM(L47:L56)</f>
        <v>0</v>
      </c>
      <c r="M57" s="64">
        <f t="shared" ref="M57" si="16">K57+L57</f>
        <v>3</v>
      </c>
    </row>
    <row r="58" spans="1:13" s="7" customFormat="1" ht="26.25" customHeight="1" thickBot="1">
      <c r="A58" s="651" t="s">
        <v>57</v>
      </c>
      <c r="B58" s="652"/>
      <c r="C58" s="652"/>
      <c r="D58" s="652"/>
      <c r="E58" s="652"/>
      <c r="F58" s="652"/>
      <c r="G58" s="652"/>
      <c r="H58" s="652"/>
      <c r="I58" s="652"/>
      <c r="J58" s="652"/>
      <c r="K58" s="652"/>
      <c r="L58" s="652"/>
      <c r="M58" s="653"/>
    </row>
    <row r="59" spans="1:13" s="7" customFormat="1" ht="24" customHeight="1">
      <c r="A59" s="79">
        <v>1</v>
      </c>
      <c r="B59" s="80" t="s">
        <v>190</v>
      </c>
      <c r="C59" s="73">
        <v>1</v>
      </c>
      <c r="D59" s="73"/>
      <c r="E59" s="73"/>
      <c r="F59" s="73"/>
      <c r="G59" s="73"/>
      <c r="H59" s="73"/>
      <c r="I59" s="73"/>
      <c r="J59" s="83"/>
      <c r="K59" s="72">
        <f t="shared" ref="K59:L66" si="17">C59+E59+G59+I59</f>
        <v>1</v>
      </c>
      <c r="L59" s="73">
        <f t="shared" si="17"/>
        <v>0</v>
      </c>
      <c r="M59" s="74">
        <f t="shared" ref="M59:M81" si="18">K59+L59</f>
        <v>1</v>
      </c>
    </row>
    <row r="60" spans="1:13" s="7" customFormat="1" ht="21.75" customHeight="1">
      <c r="A60" s="44">
        <v>2</v>
      </c>
      <c r="B60" s="42" t="s">
        <v>191</v>
      </c>
      <c r="C60" s="56">
        <v>1</v>
      </c>
      <c r="D60" s="56"/>
      <c r="E60" s="56"/>
      <c r="F60" s="56"/>
      <c r="G60" s="56"/>
      <c r="H60" s="56"/>
      <c r="I60" s="56"/>
      <c r="J60" s="57"/>
      <c r="K60" s="58">
        <f t="shared" si="17"/>
        <v>1</v>
      </c>
      <c r="L60" s="56">
        <f t="shared" si="17"/>
        <v>0</v>
      </c>
      <c r="M60" s="59">
        <f t="shared" si="18"/>
        <v>1</v>
      </c>
    </row>
    <row r="61" spans="1:13" s="7" customFormat="1" ht="22.5" customHeight="1">
      <c r="A61" s="44">
        <v>3</v>
      </c>
      <c r="B61" s="42" t="s">
        <v>192</v>
      </c>
      <c r="C61" s="56">
        <v>1</v>
      </c>
      <c r="D61" s="56">
        <v>1</v>
      </c>
      <c r="E61" s="56"/>
      <c r="F61" s="56">
        <v>1</v>
      </c>
      <c r="G61" s="56"/>
      <c r="H61" s="56">
        <v>1</v>
      </c>
      <c r="I61" s="56"/>
      <c r="J61" s="57"/>
      <c r="K61" s="58">
        <f t="shared" si="17"/>
        <v>1</v>
      </c>
      <c r="L61" s="56">
        <f t="shared" si="17"/>
        <v>3</v>
      </c>
      <c r="M61" s="59">
        <f t="shared" si="18"/>
        <v>4</v>
      </c>
    </row>
    <row r="62" spans="1:13" s="7" customFormat="1" ht="23.25" customHeight="1">
      <c r="A62" s="44">
        <v>4</v>
      </c>
      <c r="B62" s="42" t="s">
        <v>193</v>
      </c>
      <c r="C62" s="56"/>
      <c r="D62" s="56"/>
      <c r="E62" s="56"/>
      <c r="F62" s="56"/>
      <c r="G62" s="56"/>
      <c r="H62" s="56"/>
      <c r="I62" s="56"/>
      <c r="J62" s="57"/>
      <c r="K62" s="58">
        <f t="shared" si="17"/>
        <v>0</v>
      </c>
      <c r="L62" s="56">
        <f t="shared" si="17"/>
        <v>0</v>
      </c>
      <c r="M62" s="59">
        <f t="shared" si="18"/>
        <v>0</v>
      </c>
    </row>
    <row r="63" spans="1:13" s="7" customFormat="1" ht="22.5" customHeight="1">
      <c r="A63" s="44">
        <v>5</v>
      </c>
      <c r="B63" s="42" t="s">
        <v>194</v>
      </c>
      <c r="C63" s="56">
        <v>1</v>
      </c>
      <c r="D63" s="56"/>
      <c r="E63" s="56"/>
      <c r="F63" s="56"/>
      <c r="G63" s="56"/>
      <c r="H63" s="56"/>
      <c r="I63" s="56"/>
      <c r="J63" s="57"/>
      <c r="K63" s="58">
        <f t="shared" si="17"/>
        <v>1</v>
      </c>
      <c r="L63" s="56">
        <f t="shared" si="17"/>
        <v>0</v>
      </c>
      <c r="M63" s="59">
        <f t="shared" si="18"/>
        <v>1</v>
      </c>
    </row>
    <row r="64" spans="1:13" s="7" customFormat="1" ht="23.25" customHeight="1">
      <c r="A64" s="44">
        <v>6</v>
      </c>
      <c r="B64" s="42" t="s">
        <v>195</v>
      </c>
      <c r="C64" s="56">
        <v>1</v>
      </c>
      <c r="D64" s="56"/>
      <c r="E64" s="56"/>
      <c r="F64" s="56"/>
      <c r="G64" s="56"/>
      <c r="H64" s="56"/>
      <c r="I64" s="56"/>
      <c r="J64" s="57"/>
      <c r="K64" s="58">
        <f t="shared" si="17"/>
        <v>1</v>
      </c>
      <c r="L64" s="56">
        <f t="shared" si="17"/>
        <v>0</v>
      </c>
      <c r="M64" s="59">
        <f t="shared" si="18"/>
        <v>1</v>
      </c>
    </row>
    <row r="65" spans="1:13" s="7" customFormat="1" ht="24.75" customHeight="1">
      <c r="A65" s="44">
        <v>7</v>
      </c>
      <c r="B65" s="42" t="s">
        <v>196</v>
      </c>
      <c r="C65" s="56"/>
      <c r="D65" s="56"/>
      <c r="E65" s="56"/>
      <c r="F65" s="56"/>
      <c r="G65" s="56"/>
      <c r="H65" s="56"/>
      <c r="I65" s="56"/>
      <c r="J65" s="57"/>
      <c r="K65" s="58">
        <f t="shared" si="17"/>
        <v>0</v>
      </c>
      <c r="L65" s="56">
        <f t="shared" si="17"/>
        <v>0</v>
      </c>
      <c r="M65" s="59">
        <f t="shared" si="18"/>
        <v>0</v>
      </c>
    </row>
    <row r="66" spans="1:13" s="7" customFormat="1" ht="21.75" customHeight="1">
      <c r="A66" s="44">
        <v>8</v>
      </c>
      <c r="B66" s="42" t="s">
        <v>197</v>
      </c>
      <c r="C66" s="56"/>
      <c r="D66" s="56"/>
      <c r="E66" s="56"/>
      <c r="F66" s="56"/>
      <c r="G66" s="56"/>
      <c r="H66" s="56"/>
      <c r="I66" s="56"/>
      <c r="J66" s="57"/>
      <c r="K66" s="58">
        <f t="shared" si="17"/>
        <v>0</v>
      </c>
      <c r="L66" s="56">
        <f t="shared" si="17"/>
        <v>0</v>
      </c>
      <c r="M66" s="59">
        <f t="shared" si="18"/>
        <v>0</v>
      </c>
    </row>
    <row r="67" spans="1:13" s="7" customFormat="1" ht="24.75" customHeight="1">
      <c r="A67" s="44">
        <v>9</v>
      </c>
      <c r="B67" s="42" t="s">
        <v>198</v>
      </c>
      <c r="C67" s="56">
        <v>1</v>
      </c>
      <c r="D67" s="56"/>
      <c r="E67" s="56"/>
      <c r="F67" s="56"/>
      <c r="G67" s="56"/>
      <c r="H67" s="56"/>
      <c r="I67" s="56"/>
      <c r="J67" s="57"/>
      <c r="K67" s="58">
        <f t="shared" ref="K67:K84" si="19">C67+E67+G67+I67</f>
        <v>1</v>
      </c>
      <c r="L67" s="56">
        <f t="shared" ref="L67:L84" si="20">D67+F67+H67+J67</f>
        <v>0</v>
      </c>
      <c r="M67" s="59">
        <f t="shared" si="18"/>
        <v>1</v>
      </c>
    </row>
    <row r="68" spans="1:13" s="7" customFormat="1" ht="24" customHeight="1">
      <c r="A68" s="44">
        <v>10</v>
      </c>
      <c r="B68" s="42" t="s">
        <v>199</v>
      </c>
      <c r="C68" s="56"/>
      <c r="D68" s="56"/>
      <c r="E68" s="56"/>
      <c r="F68" s="56"/>
      <c r="G68" s="56"/>
      <c r="H68" s="56"/>
      <c r="I68" s="56"/>
      <c r="J68" s="57"/>
      <c r="K68" s="58">
        <f t="shared" si="19"/>
        <v>0</v>
      </c>
      <c r="L68" s="56">
        <f t="shared" si="20"/>
        <v>0</v>
      </c>
      <c r="M68" s="59">
        <f t="shared" si="18"/>
        <v>0</v>
      </c>
    </row>
    <row r="69" spans="1:13" s="7" customFormat="1" ht="21.75" customHeight="1">
      <c r="A69" s="44">
        <v>11</v>
      </c>
      <c r="B69" s="42" t="s">
        <v>200</v>
      </c>
      <c r="C69" s="56"/>
      <c r="D69" s="56"/>
      <c r="E69" s="56"/>
      <c r="F69" s="56"/>
      <c r="G69" s="56"/>
      <c r="H69" s="56"/>
      <c r="I69" s="56"/>
      <c r="J69" s="57"/>
      <c r="K69" s="58">
        <f t="shared" si="19"/>
        <v>0</v>
      </c>
      <c r="L69" s="56">
        <f t="shared" si="20"/>
        <v>0</v>
      </c>
      <c r="M69" s="59">
        <f t="shared" si="18"/>
        <v>0</v>
      </c>
    </row>
    <row r="70" spans="1:13" s="7" customFormat="1" ht="22.5" customHeight="1">
      <c r="A70" s="44">
        <v>12</v>
      </c>
      <c r="B70" s="42" t="s">
        <v>201</v>
      </c>
      <c r="C70" s="56"/>
      <c r="D70" s="56"/>
      <c r="E70" s="56"/>
      <c r="F70" s="56"/>
      <c r="G70" s="56"/>
      <c r="H70" s="56"/>
      <c r="I70" s="56"/>
      <c r="J70" s="57"/>
      <c r="K70" s="58">
        <f t="shared" si="19"/>
        <v>0</v>
      </c>
      <c r="L70" s="56">
        <f t="shared" si="20"/>
        <v>0</v>
      </c>
      <c r="M70" s="59">
        <f t="shared" si="18"/>
        <v>0</v>
      </c>
    </row>
    <row r="71" spans="1:13" s="7" customFormat="1" ht="24.75" customHeight="1">
      <c r="A71" s="44">
        <v>13</v>
      </c>
      <c r="B71" s="42" t="s">
        <v>202</v>
      </c>
      <c r="C71" s="56"/>
      <c r="D71" s="56"/>
      <c r="E71" s="56"/>
      <c r="F71" s="56"/>
      <c r="G71" s="56"/>
      <c r="H71" s="56"/>
      <c r="I71" s="56"/>
      <c r="J71" s="57"/>
      <c r="K71" s="58">
        <f t="shared" si="19"/>
        <v>0</v>
      </c>
      <c r="L71" s="56">
        <f t="shared" si="20"/>
        <v>0</v>
      </c>
      <c r="M71" s="59">
        <f t="shared" si="18"/>
        <v>0</v>
      </c>
    </row>
    <row r="72" spans="1:13" s="7" customFormat="1" ht="24" customHeight="1">
      <c r="A72" s="44">
        <v>14</v>
      </c>
      <c r="B72" s="42" t="s">
        <v>203</v>
      </c>
      <c r="C72" s="56">
        <v>1</v>
      </c>
      <c r="D72" s="56"/>
      <c r="E72" s="56"/>
      <c r="F72" s="56"/>
      <c r="G72" s="56"/>
      <c r="H72" s="56"/>
      <c r="I72" s="56"/>
      <c r="J72" s="57"/>
      <c r="K72" s="58">
        <f t="shared" si="19"/>
        <v>1</v>
      </c>
      <c r="L72" s="56">
        <f t="shared" si="20"/>
        <v>0</v>
      </c>
      <c r="M72" s="59">
        <f t="shared" si="18"/>
        <v>1</v>
      </c>
    </row>
    <row r="73" spans="1:13" s="7" customFormat="1" ht="23.25" customHeight="1">
      <c r="A73" s="44">
        <v>15</v>
      </c>
      <c r="B73" s="42" t="s">
        <v>204</v>
      </c>
      <c r="C73" s="56"/>
      <c r="D73" s="56"/>
      <c r="E73" s="56"/>
      <c r="F73" s="56"/>
      <c r="G73" s="56"/>
      <c r="H73" s="56"/>
      <c r="I73" s="56"/>
      <c r="J73" s="57"/>
      <c r="K73" s="58">
        <f t="shared" si="19"/>
        <v>0</v>
      </c>
      <c r="L73" s="56">
        <f t="shared" si="20"/>
        <v>0</v>
      </c>
      <c r="M73" s="59">
        <f t="shared" si="18"/>
        <v>0</v>
      </c>
    </row>
    <row r="74" spans="1:13" s="7" customFormat="1" ht="22.5" customHeight="1">
      <c r="A74" s="44">
        <v>16</v>
      </c>
      <c r="B74" s="42" t="s">
        <v>205</v>
      </c>
      <c r="C74" s="56"/>
      <c r="D74" s="56"/>
      <c r="E74" s="56"/>
      <c r="F74" s="56">
        <v>1</v>
      </c>
      <c r="G74" s="56"/>
      <c r="H74" s="56"/>
      <c r="I74" s="56"/>
      <c r="J74" s="57"/>
      <c r="K74" s="58">
        <f t="shared" si="19"/>
        <v>0</v>
      </c>
      <c r="L74" s="56">
        <f t="shared" si="20"/>
        <v>1</v>
      </c>
      <c r="M74" s="59">
        <f t="shared" si="18"/>
        <v>1</v>
      </c>
    </row>
    <row r="75" spans="1:13" s="7" customFormat="1" ht="21.75" customHeight="1">
      <c r="A75" s="44">
        <v>17</v>
      </c>
      <c r="B75" s="42" t="s">
        <v>206</v>
      </c>
      <c r="C75" s="56"/>
      <c r="D75" s="56"/>
      <c r="E75" s="56"/>
      <c r="F75" s="56"/>
      <c r="G75" s="56"/>
      <c r="H75" s="56"/>
      <c r="I75" s="56"/>
      <c r="J75" s="57"/>
      <c r="K75" s="58">
        <f t="shared" si="19"/>
        <v>0</v>
      </c>
      <c r="L75" s="56">
        <f t="shared" si="20"/>
        <v>0</v>
      </c>
      <c r="M75" s="59">
        <f t="shared" si="18"/>
        <v>0</v>
      </c>
    </row>
    <row r="76" spans="1:13" s="7" customFormat="1" ht="22.5" customHeight="1">
      <c r="A76" s="44">
        <v>18</v>
      </c>
      <c r="B76" s="42" t="s">
        <v>207</v>
      </c>
      <c r="C76" s="56">
        <v>1</v>
      </c>
      <c r="D76" s="56"/>
      <c r="E76" s="56">
        <v>1</v>
      </c>
      <c r="F76" s="56"/>
      <c r="G76" s="56"/>
      <c r="H76" s="56"/>
      <c r="I76" s="56"/>
      <c r="J76" s="57"/>
      <c r="K76" s="58">
        <f t="shared" si="19"/>
        <v>2</v>
      </c>
      <c r="L76" s="56">
        <f t="shared" si="20"/>
        <v>0</v>
      </c>
      <c r="M76" s="59">
        <f t="shared" si="18"/>
        <v>2</v>
      </c>
    </row>
    <row r="77" spans="1:13" s="7" customFormat="1" ht="22.5" customHeight="1">
      <c r="A77" s="44">
        <v>19</v>
      </c>
      <c r="B77" s="42" t="s">
        <v>208</v>
      </c>
      <c r="C77" s="56"/>
      <c r="D77" s="56"/>
      <c r="E77" s="56"/>
      <c r="F77" s="56"/>
      <c r="G77" s="56"/>
      <c r="H77" s="56"/>
      <c r="I77" s="56"/>
      <c r="J77" s="57"/>
      <c r="K77" s="58">
        <f t="shared" si="19"/>
        <v>0</v>
      </c>
      <c r="L77" s="56">
        <f t="shared" si="20"/>
        <v>0</v>
      </c>
      <c r="M77" s="59">
        <f t="shared" si="18"/>
        <v>0</v>
      </c>
    </row>
    <row r="78" spans="1:13" s="7" customFormat="1" ht="22.5" customHeight="1">
      <c r="A78" s="44">
        <v>20</v>
      </c>
      <c r="B78" s="42" t="s">
        <v>209</v>
      </c>
      <c r="C78" s="56">
        <v>1</v>
      </c>
      <c r="D78" s="56"/>
      <c r="E78" s="56"/>
      <c r="F78" s="56"/>
      <c r="G78" s="56"/>
      <c r="H78" s="56"/>
      <c r="I78" s="56"/>
      <c r="J78" s="57"/>
      <c r="K78" s="58">
        <f t="shared" si="19"/>
        <v>1</v>
      </c>
      <c r="L78" s="56">
        <f t="shared" si="20"/>
        <v>0</v>
      </c>
      <c r="M78" s="59">
        <f t="shared" si="18"/>
        <v>1</v>
      </c>
    </row>
    <row r="79" spans="1:13" s="7" customFormat="1" ht="24.75" customHeight="1">
      <c r="A79" s="44">
        <v>21</v>
      </c>
      <c r="B79" s="42" t="s">
        <v>210</v>
      </c>
      <c r="C79" s="56"/>
      <c r="D79" s="56"/>
      <c r="E79" s="56"/>
      <c r="F79" s="56"/>
      <c r="G79" s="56"/>
      <c r="H79" s="56"/>
      <c r="I79" s="56"/>
      <c r="J79" s="57"/>
      <c r="K79" s="58">
        <f t="shared" si="19"/>
        <v>0</v>
      </c>
      <c r="L79" s="56">
        <f t="shared" si="20"/>
        <v>0</v>
      </c>
      <c r="M79" s="59">
        <f t="shared" si="18"/>
        <v>0</v>
      </c>
    </row>
    <row r="80" spans="1:13" s="7" customFormat="1" ht="22.5" customHeight="1" thickBot="1">
      <c r="A80" s="81">
        <v>22</v>
      </c>
      <c r="B80" s="82" t="s">
        <v>211</v>
      </c>
      <c r="C80" s="70">
        <v>1</v>
      </c>
      <c r="D80" s="70"/>
      <c r="E80" s="70"/>
      <c r="F80" s="70"/>
      <c r="G80" s="70"/>
      <c r="H80" s="70"/>
      <c r="I80" s="70"/>
      <c r="J80" s="84"/>
      <c r="K80" s="85">
        <f t="shared" si="19"/>
        <v>1</v>
      </c>
      <c r="L80" s="70">
        <f t="shared" si="20"/>
        <v>0</v>
      </c>
      <c r="M80" s="71">
        <f t="shared" si="18"/>
        <v>1</v>
      </c>
    </row>
    <row r="81" spans="1:13" s="8" customFormat="1" ht="26.25" customHeight="1" thickBot="1">
      <c r="A81" s="47"/>
      <c r="B81" s="48" t="s">
        <v>127</v>
      </c>
      <c r="C81" s="61">
        <f>SUM(C59:C80)</f>
        <v>10</v>
      </c>
      <c r="D81" s="61">
        <f t="shared" ref="D81:J81" si="21">SUM(D59:D80)</f>
        <v>1</v>
      </c>
      <c r="E81" s="61">
        <f t="shared" si="21"/>
        <v>1</v>
      </c>
      <c r="F81" s="61">
        <f t="shared" si="21"/>
        <v>2</v>
      </c>
      <c r="G81" s="61">
        <f t="shared" si="21"/>
        <v>0</v>
      </c>
      <c r="H81" s="61">
        <f t="shared" si="21"/>
        <v>1</v>
      </c>
      <c r="I81" s="61">
        <f t="shared" si="21"/>
        <v>0</v>
      </c>
      <c r="J81" s="61">
        <f t="shared" si="21"/>
        <v>0</v>
      </c>
      <c r="K81" s="63">
        <f>SUM(K59:K80)</f>
        <v>11</v>
      </c>
      <c r="L81" s="61">
        <f>SUM(L59:L80)</f>
        <v>4</v>
      </c>
      <c r="M81" s="64">
        <f t="shared" si="18"/>
        <v>15</v>
      </c>
    </row>
    <row r="82" spans="1:13" s="7" customFormat="1" ht="26.25" customHeight="1" thickBot="1">
      <c r="A82" s="651" t="s">
        <v>130</v>
      </c>
      <c r="B82" s="652"/>
      <c r="C82" s="652"/>
      <c r="D82" s="652"/>
      <c r="E82" s="652"/>
      <c r="F82" s="652"/>
      <c r="G82" s="652"/>
      <c r="H82" s="652"/>
      <c r="I82" s="652"/>
      <c r="J82" s="652"/>
      <c r="K82" s="652"/>
      <c r="L82" s="652"/>
      <c r="M82" s="653"/>
    </row>
    <row r="83" spans="1:13" s="7" customFormat="1" ht="22.5" customHeight="1">
      <c r="A83" s="79">
        <v>1</v>
      </c>
      <c r="B83" s="80" t="s">
        <v>131</v>
      </c>
      <c r="C83" s="73"/>
      <c r="D83" s="73"/>
      <c r="E83" s="73"/>
      <c r="F83" s="73"/>
      <c r="G83" s="73"/>
      <c r="H83" s="73"/>
      <c r="I83" s="73"/>
      <c r="J83" s="83"/>
      <c r="K83" s="72">
        <f t="shared" si="19"/>
        <v>0</v>
      </c>
      <c r="L83" s="73">
        <f t="shared" si="20"/>
        <v>0</v>
      </c>
      <c r="M83" s="74">
        <f t="shared" ref="M83:M85" si="22">K83+L83</f>
        <v>0</v>
      </c>
    </row>
    <row r="84" spans="1:13" s="7" customFormat="1" ht="22.5" customHeight="1" thickBot="1">
      <c r="A84" s="45">
        <v>2</v>
      </c>
      <c r="B84" s="46" t="s">
        <v>61</v>
      </c>
      <c r="C84" s="54"/>
      <c r="D84" s="54"/>
      <c r="E84" s="54"/>
      <c r="F84" s="54"/>
      <c r="G84" s="54"/>
      <c r="H84" s="54"/>
      <c r="I84" s="54"/>
      <c r="J84" s="55"/>
      <c r="K84" s="60">
        <f t="shared" si="19"/>
        <v>0</v>
      </c>
      <c r="L84" s="54">
        <f t="shared" si="20"/>
        <v>0</v>
      </c>
      <c r="M84" s="71">
        <f t="shared" si="22"/>
        <v>0</v>
      </c>
    </row>
    <row r="85" spans="1:13" s="8" customFormat="1" ht="23.25" customHeight="1" thickBot="1">
      <c r="A85" s="47"/>
      <c r="B85" s="48" t="s">
        <v>129</v>
      </c>
      <c r="C85" s="61">
        <f t="shared" ref="C85:L85" si="23">SUM(C83:C84)</f>
        <v>0</v>
      </c>
      <c r="D85" s="61">
        <f t="shared" si="23"/>
        <v>0</v>
      </c>
      <c r="E85" s="61">
        <f t="shared" si="23"/>
        <v>0</v>
      </c>
      <c r="F85" s="61">
        <f t="shared" si="23"/>
        <v>0</v>
      </c>
      <c r="G85" s="61">
        <f t="shared" si="23"/>
        <v>0</v>
      </c>
      <c r="H85" s="61">
        <f t="shared" si="23"/>
        <v>0</v>
      </c>
      <c r="I85" s="61">
        <f t="shared" si="23"/>
        <v>0</v>
      </c>
      <c r="J85" s="61">
        <f t="shared" si="23"/>
        <v>0</v>
      </c>
      <c r="K85" s="63">
        <f t="shared" si="23"/>
        <v>0</v>
      </c>
      <c r="L85" s="61">
        <f t="shared" si="23"/>
        <v>0</v>
      </c>
      <c r="M85" s="74">
        <f t="shared" si="22"/>
        <v>0</v>
      </c>
    </row>
    <row r="86" spans="1:13" s="8" customFormat="1" ht="23.25" customHeight="1">
      <c r="A86" s="645" t="s">
        <v>3</v>
      </c>
      <c r="B86" s="647" t="s">
        <v>2</v>
      </c>
      <c r="C86" s="629" t="s">
        <v>28</v>
      </c>
      <c r="D86" s="629"/>
      <c r="E86" s="629" t="s">
        <v>29</v>
      </c>
      <c r="F86" s="629"/>
      <c r="G86" s="629" t="s">
        <v>30</v>
      </c>
      <c r="H86" s="629"/>
      <c r="I86" s="629" t="s">
        <v>8</v>
      </c>
      <c r="J86" s="630"/>
      <c r="K86" s="631" t="s">
        <v>24</v>
      </c>
      <c r="L86" s="632"/>
      <c r="M86" s="633"/>
    </row>
    <row r="87" spans="1:13" s="8" customFormat="1" ht="32.25" customHeight="1" thickBot="1">
      <c r="A87" s="646"/>
      <c r="B87" s="648"/>
      <c r="C87" s="54" t="s">
        <v>177</v>
      </c>
      <c r="D87" s="91" t="s">
        <v>1</v>
      </c>
      <c r="E87" s="54" t="s">
        <v>177</v>
      </c>
      <c r="F87" s="91" t="s">
        <v>1</v>
      </c>
      <c r="G87" s="54" t="s">
        <v>177</v>
      </c>
      <c r="H87" s="91" t="s">
        <v>1</v>
      </c>
      <c r="I87" s="54" t="s">
        <v>177</v>
      </c>
      <c r="J87" s="92" t="s">
        <v>1</v>
      </c>
      <c r="K87" s="90" t="s">
        <v>177</v>
      </c>
      <c r="L87" s="89" t="s">
        <v>1</v>
      </c>
      <c r="M87" s="88" t="s">
        <v>27</v>
      </c>
    </row>
    <row r="88" spans="1:13" s="7" customFormat="1" ht="30" customHeight="1" thickBot="1">
      <c r="A88" s="641" t="s">
        <v>91</v>
      </c>
      <c r="B88" s="642"/>
      <c r="C88" s="642"/>
      <c r="D88" s="642"/>
      <c r="E88" s="642"/>
      <c r="F88" s="642"/>
      <c r="G88" s="642"/>
      <c r="H88" s="642"/>
      <c r="I88" s="642"/>
      <c r="J88" s="642"/>
      <c r="K88" s="642"/>
      <c r="L88" s="642"/>
      <c r="M88" s="643"/>
    </row>
    <row r="89" spans="1:13" s="7" customFormat="1" ht="18.75" customHeight="1">
      <c r="A89" s="49">
        <v>1</v>
      </c>
      <c r="B89" s="50" t="s">
        <v>133</v>
      </c>
      <c r="C89" s="65"/>
      <c r="D89" s="65"/>
      <c r="E89" s="65"/>
      <c r="F89" s="65"/>
      <c r="G89" s="65"/>
      <c r="H89" s="65"/>
      <c r="I89" s="65"/>
      <c r="J89" s="66"/>
      <c r="K89" s="72">
        <f t="shared" ref="K89:K114" si="24">C89+E89+G89+I89</f>
        <v>0</v>
      </c>
      <c r="L89" s="73">
        <f t="shared" ref="L89:L114" si="25">D89+F89+H89+J89</f>
        <v>0</v>
      </c>
      <c r="M89" s="74">
        <f t="shared" ref="M89:M138" si="26">K89+L89</f>
        <v>0</v>
      </c>
    </row>
    <row r="90" spans="1:13" s="7" customFormat="1" ht="20.25" customHeight="1">
      <c r="A90" s="44">
        <v>2</v>
      </c>
      <c r="B90" s="42" t="s">
        <v>132</v>
      </c>
      <c r="C90" s="56"/>
      <c r="D90" s="56"/>
      <c r="E90" s="56"/>
      <c r="F90" s="56"/>
      <c r="G90" s="56"/>
      <c r="H90" s="56"/>
      <c r="I90" s="56"/>
      <c r="J90" s="57"/>
      <c r="K90" s="58">
        <f t="shared" si="24"/>
        <v>0</v>
      </c>
      <c r="L90" s="56">
        <f t="shared" si="25"/>
        <v>0</v>
      </c>
      <c r="M90" s="59">
        <f t="shared" si="26"/>
        <v>0</v>
      </c>
    </row>
    <row r="91" spans="1:13" s="7" customFormat="1" ht="18" customHeight="1">
      <c r="A91" s="44">
        <v>3</v>
      </c>
      <c r="B91" s="42" t="s">
        <v>134</v>
      </c>
      <c r="C91" s="56"/>
      <c r="D91" s="56"/>
      <c r="E91" s="56"/>
      <c r="F91" s="56"/>
      <c r="G91" s="56"/>
      <c r="H91" s="56"/>
      <c r="I91" s="56"/>
      <c r="J91" s="57"/>
      <c r="K91" s="58">
        <f t="shared" si="24"/>
        <v>0</v>
      </c>
      <c r="L91" s="56">
        <f t="shared" si="25"/>
        <v>0</v>
      </c>
      <c r="M91" s="59">
        <f t="shared" si="26"/>
        <v>0</v>
      </c>
    </row>
    <row r="92" spans="1:13" s="7" customFormat="1" ht="18.75" customHeight="1">
      <c r="A92" s="44">
        <v>4</v>
      </c>
      <c r="B92" s="42" t="s">
        <v>135</v>
      </c>
      <c r="C92" s="56"/>
      <c r="D92" s="56"/>
      <c r="E92" s="56"/>
      <c r="F92" s="56"/>
      <c r="G92" s="56"/>
      <c r="H92" s="56"/>
      <c r="I92" s="56"/>
      <c r="J92" s="57"/>
      <c r="K92" s="58">
        <f t="shared" si="24"/>
        <v>0</v>
      </c>
      <c r="L92" s="56">
        <f t="shared" si="25"/>
        <v>0</v>
      </c>
      <c r="M92" s="59">
        <f t="shared" si="26"/>
        <v>0</v>
      </c>
    </row>
    <row r="93" spans="1:13" s="7" customFormat="1" ht="17.25" customHeight="1">
      <c r="A93" s="44">
        <v>5</v>
      </c>
      <c r="B93" s="42" t="s">
        <v>136</v>
      </c>
      <c r="C93" s="56"/>
      <c r="D93" s="56"/>
      <c r="E93" s="56"/>
      <c r="F93" s="56"/>
      <c r="G93" s="56"/>
      <c r="H93" s="56"/>
      <c r="I93" s="56"/>
      <c r="J93" s="57"/>
      <c r="K93" s="58">
        <f t="shared" si="24"/>
        <v>0</v>
      </c>
      <c r="L93" s="56">
        <f t="shared" si="25"/>
        <v>0</v>
      </c>
      <c r="M93" s="59">
        <f t="shared" si="26"/>
        <v>0</v>
      </c>
    </row>
    <row r="94" spans="1:13" s="7" customFormat="1" ht="33.75" customHeight="1">
      <c r="A94" s="44">
        <v>6</v>
      </c>
      <c r="B94" s="42" t="s">
        <v>261</v>
      </c>
      <c r="C94" s="56"/>
      <c r="D94" s="56"/>
      <c r="E94" s="56"/>
      <c r="F94" s="56"/>
      <c r="G94" s="56"/>
      <c r="H94" s="56"/>
      <c r="I94" s="56"/>
      <c r="J94" s="57"/>
      <c r="K94" s="58">
        <f t="shared" si="24"/>
        <v>0</v>
      </c>
      <c r="L94" s="56">
        <f t="shared" si="25"/>
        <v>0</v>
      </c>
      <c r="M94" s="59">
        <f t="shared" si="26"/>
        <v>0</v>
      </c>
    </row>
    <row r="95" spans="1:13" s="7" customFormat="1" ht="17.25" customHeight="1">
      <c r="A95" s="44">
        <v>7</v>
      </c>
      <c r="B95" s="42" t="s">
        <v>137</v>
      </c>
      <c r="C95" s="56"/>
      <c r="D95" s="56">
        <v>2</v>
      </c>
      <c r="E95" s="56"/>
      <c r="F95" s="56">
        <v>1</v>
      </c>
      <c r="G95" s="56"/>
      <c r="H95" s="56">
        <v>3</v>
      </c>
      <c r="I95" s="56"/>
      <c r="J95" s="57"/>
      <c r="K95" s="58">
        <f t="shared" si="24"/>
        <v>0</v>
      </c>
      <c r="L95" s="56">
        <f t="shared" si="25"/>
        <v>6</v>
      </c>
      <c r="M95" s="59">
        <f t="shared" si="26"/>
        <v>6</v>
      </c>
    </row>
    <row r="96" spans="1:13" s="7" customFormat="1" ht="17.25" customHeight="1">
      <c r="A96" s="44">
        <v>8</v>
      </c>
      <c r="B96" s="42" t="s">
        <v>138</v>
      </c>
      <c r="C96" s="56"/>
      <c r="D96" s="56"/>
      <c r="E96" s="56"/>
      <c r="F96" s="56"/>
      <c r="G96" s="56"/>
      <c r="H96" s="56"/>
      <c r="I96" s="56"/>
      <c r="J96" s="57"/>
      <c r="K96" s="58">
        <f t="shared" si="24"/>
        <v>0</v>
      </c>
      <c r="L96" s="56">
        <f t="shared" si="25"/>
        <v>0</v>
      </c>
      <c r="M96" s="59">
        <f t="shared" si="26"/>
        <v>0</v>
      </c>
    </row>
    <row r="97" spans="1:13" s="7" customFormat="1" ht="16.5" customHeight="1">
      <c r="A97" s="44">
        <v>9</v>
      </c>
      <c r="B97" s="42" t="s">
        <v>139</v>
      </c>
      <c r="C97" s="56"/>
      <c r="D97" s="56"/>
      <c r="E97" s="56"/>
      <c r="F97" s="56"/>
      <c r="G97" s="56"/>
      <c r="H97" s="56"/>
      <c r="I97" s="56"/>
      <c r="J97" s="57"/>
      <c r="K97" s="58">
        <f t="shared" si="24"/>
        <v>0</v>
      </c>
      <c r="L97" s="56">
        <f t="shared" si="25"/>
        <v>0</v>
      </c>
      <c r="M97" s="59">
        <f t="shared" si="26"/>
        <v>0</v>
      </c>
    </row>
    <row r="98" spans="1:13" s="7" customFormat="1" ht="18.75" customHeight="1">
      <c r="A98" s="44">
        <v>10</v>
      </c>
      <c r="B98" s="42" t="s">
        <v>260</v>
      </c>
      <c r="C98" s="56"/>
      <c r="D98" s="56"/>
      <c r="E98" s="56"/>
      <c r="F98" s="56"/>
      <c r="G98" s="56"/>
      <c r="H98" s="56"/>
      <c r="I98" s="56"/>
      <c r="J98" s="57"/>
      <c r="K98" s="58">
        <f t="shared" si="24"/>
        <v>0</v>
      </c>
      <c r="L98" s="56">
        <f t="shared" si="25"/>
        <v>0</v>
      </c>
      <c r="M98" s="59">
        <f t="shared" si="26"/>
        <v>0</v>
      </c>
    </row>
    <row r="99" spans="1:13" s="7" customFormat="1" ht="18" customHeight="1">
      <c r="A99" s="44">
        <v>11</v>
      </c>
      <c r="B99" s="42" t="s">
        <v>140</v>
      </c>
      <c r="C99" s="56"/>
      <c r="D99" s="56"/>
      <c r="E99" s="56"/>
      <c r="F99" s="56"/>
      <c r="G99" s="56"/>
      <c r="H99" s="56"/>
      <c r="I99" s="56"/>
      <c r="J99" s="57"/>
      <c r="K99" s="58">
        <f t="shared" si="24"/>
        <v>0</v>
      </c>
      <c r="L99" s="56">
        <f t="shared" si="25"/>
        <v>0</v>
      </c>
      <c r="M99" s="59">
        <f t="shared" si="26"/>
        <v>0</v>
      </c>
    </row>
    <row r="100" spans="1:13" s="7" customFormat="1" ht="18" customHeight="1">
      <c r="A100" s="44">
        <v>12</v>
      </c>
      <c r="B100" s="42" t="s">
        <v>141</v>
      </c>
      <c r="C100" s="56"/>
      <c r="D100" s="56"/>
      <c r="E100" s="56"/>
      <c r="F100" s="56"/>
      <c r="G100" s="56"/>
      <c r="H100" s="56"/>
      <c r="I100" s="56"/>
      <c r="J100" s="57"/>
      <c r="K100" s="58">
        <f t="shared" si="24"/>
        <v>0</v>
      </c>
      <c r="L100" s="56">
        <f t="shared" si="25"/>
        <v>0</v>
      </c>
      <c r="M100" s="59">
        <f t="shared" si="26"/>
        <v>0</v>
      </c>
    </row>
    <row r="101" spans="1:13" s="7" customFormat="1" ht="17.25" customHeight="1">
      <c r="A101" s="44">
        <v>13</v>
      </c>
      <c r="B101" s="42" t="s">
        <v>142</v>
      </c>
      <c r="C101" s="56"/>
      <c r="D101" s="56"/>
      <c r="E101" s="56">
        <v>1</v>
      </c>
      <c r="F101" s="56"/>
      <c r="G101" s="56"/>
      <c r="H101" s="56"/>
      <c r="I101" s="56"/>
      <c r="J101" s="57"/>
      <c r="K101" s="58">
        <f t="shared" si="24"/>
        <v>1</v>
      </c>
      <c r="L101" s="56">
        <f t="shared" si="25"/>
        <v>0</v>
      </c>
      <c r="M101" s="59">
        <f t="shared" si="26"/>
        <v>1</v>
      </c>
    </row>
    <row r="102" spans="1:13" s="7" customFormat="1" ht="21.75" customHeight="1">
      <c r="A102" s="44">
        <v>14</v>
      </c>
      <c r="B102" s="42" t="s">
        <v>143</v>
      </c>
      <c r="C102" s="56"/>
      <c r="D102" s="56"/>
      <c r="E102" s="56"/>
      <c r="F102" s="56"/>
      <c r="G102" s="56"/>
      <c r="H102" s="56"/>
      <c r="I102" s="56"/>
      <c r="J102" s="57"/>
      <c r="K102" s="58">
        <f t="shared" si="24"/>
        <v>0</v>
      </c>
      <c r="L102" s="56">
        <f t="shared" si="25"/>
        <v>0</v>
      </c>
      <c r="M102" s="59">
        <f t="shared" si="26"/>
        <v>0</v>
      </c>
    </row>
    <row r="103" spans="1:13" s="7" customFormat="1" ht="21" customHeight="1">
      <c r="A103" s="44">
        <v>15</v>
      </c>
      <c r="B103" s="42" t="s">
        <v>144</v>
      </c>
      <c r="C103" s="56"/>
      <c r="D103" s="56"/>
      <c r="E103" s="56"/>
      <c r="F103" s="56"/>
      <c r="G103" s="56"/>
      <c r="H103" s="56"/>
      <c r="I103" s="56"/>
      <c r="J103" s="57"/>
      <c r="K103" s="58">
        <f t="shared" si="24"/>
        <v>0</v>
      </c>
      <c r="L103" s="56">
        <f t="shared" si="25"/>
        <v>0</v>
      </c>
      <c r="M103" s="59">
        <f t="shared" si="26"/>
        <v>0</v>
      </c>
    </row>
    <row r="104" spans="1:13" s="7" customFormat="1" ht="18" customHeight="1">
      <c r="A104" s="44">
        <v>16</v>
      </c>
      <c r="B104" s="42" t="s">
        <v>145</v>
      </c>
      <c r="C104" s="56"/>
      <c r="D104" s="56"/>
      <c r="E104" s="56">
        <v>1</v>
      </c>
      <c r="F104" s="56"/>
      <c r="G104" s="56"/>
      <c r="H104" s="56"/>
      <c r="I104" s="56"/>
      <c r="J104" s="57"/>
      <c r="K104" s="58">
        <f t="shared" si="24"/>
        <v>1</v>
      </c>
      <c r="L104" s="56">
        <f t="shared" si="25"/>
        <v>0</v>
      </c>
      <c r="M104" s="59">
        <f t="shared" si="26"/>
        <v>1</v>
      </c>
    </row>
    <row r="105" spans="1:13" s="7" customFormat="1" ht="21.75" customHeight="1">
      <c r="A105" s="44">
        <v>17</v>
      </c>
      <c r="B105" s="42" t="s">
        <v>146</v>
      </c>
      <c r="C105" s="56"/>
      <c r="D105" s="56"/>
      <c r="E105" s="56"/>
      <c r="F105" s="56"/>
      <c r="G105" s="56"/>
      <c r="H105" s="56"/>
      <c r="I105" s="56"/>
      <c r="J105" s="57"/>
      <c r="K105" s="58">
        <f t="shared" si="24"/>
        <v>0</v>
      </c>
      <c r="L105" s="56">
        <f t="shared" si="25"/>
        <v>0</v>
      </c>
      <c r="M105" s="59">
        <f t="shared" si="26"/>
        <v>0</v>
      </c>
    </row>
    <row r="106" spans="1:13" s="7" customFormat="1" ht="18" customHeight="1">
      <c r="A106" s="44">
        <v>18</v>
      </c>
      <c r="B106" s="42" t="s">
        <v>147</v>
      </c>
      <c r="C106" s="56"/>
      <c r="D106" s="56"/>
      <c r="E106" s="56"/>
      <c r="F106" s="56"/>
      <c r="G106" s="56"/>
      <c r="H106" s="56"/>
      <c r="I106" s="56"/>
      <c r="J106" s="57"/>
      <c r="K106" s="58">
        <f t="shared" si="24"/>
        <v>0</v>
      </c>
      <c r="L106" s="56">
        <f t="shared" si="25"/>
        <v>0</v>
      </c>
      <c r="M106" s="59">
        <f t="shared" si="26"/>
        <v>0</v>
      </c>
    </row>
    <row r="107" spans="1:13" s="7" customFormat="1" ht="18.75" customHeight="1">
      <c r="A107" s="44">
        <v>19</v>
      </c>
      <c r="B107" s="42" t="s">
        <v>148</v>
      </c>
      <c r="C107" s="56"/>
      <c r="D107" s="56"/>
      <c r="E107" s="56"/>
      <c r="F107" s="56"/>
      <c r="G107" s="56"/>
      <c r="H107" s="56"/>
      <c r="I107" s="56"/>
      <c r="J107" s="57"/>
      <c r="K107" s="58">
        <f t="shared" si="24"/>
        <v>0</v>
      </c>
      <c r="L107" s="56">
        <f t="shared" si="25"/>
        <v>0</v>
      </c>
      <c r="M107" s="59">
        <f t="shared" si="26"/>
        <v>0</v>
      </c>
    </row>
    <row r="108" spans="1:13" s="7" customFormat="1" ht="17.25" customHeight="1">
      <c r="A108" s="44">
        <v>20</v>
      </c>
      <c r="B108" s="42" t="s">
        <v>149</v>
      </c>
      <c r="C108" s="56"/>
      <c r="D108" s="56">
        <v>1</v>
      </c>
      <c r="E108" s="56"/>
      <c r="F108" s="56">
        <v>1</v>
      </c>
      <c r="G108" s="56"/>
      <c r="H108" s="56">
        <v>2</v>
      </c>
      <c r="I108" s="56"/>
      <c r="J108" s="57"/>
      <c r="K108" s="58">
        <f t="shared" si="24"/>
        <v>0</v>
      </c>
      <c r="L108" s="56">
        <f t="shared" si="25"/>
        <v>4</v>
      </c>
      <c r="M108" s="59">
        <f t="shared" si="26"/>
        <v>4</v>
      </c>
    </row>
    <row r="109" spans="1:13" s="7" customFormat="1" ht="19.5" customHeight="1">
      <c r="A109" s="44">
        <v>21</v>
      </c>
      <c r="B109" s="42" t="s">
        <v>150</v>
      </c>
      <c r="C109" s="56"/>
      <c r="D109" s="56"/>
      <c r="E109" s="56"/>
      <c r="F109" s="56"/>
      <c r="G109" s="56"/>
      <c r="H109" s="56"/>
      <c r="I109" s="56"/>
      <c r="J109" s="57"/>
      <c r="K109" s="58">
        <f t="shared" si="24"/>
        <v>0</v>
      </c>
      <c r="L109" s="56">
        <f t="shared" si="25"/>
        <v>0</v>
      </c>
      <c r="M109" s="59">
        <f t="shared" si="26"/>
        <v>0</v>
      </c>
    </row>
    <row r="110" spans="1:13" s="7" customFormat="1" ht="19.5" customHeight="1">
      <c r="A110" s="44">
        <v>22</v>
      </c>
      <c r="B110" s="42" t="s">
        <v>151</v>
      </c>
      <c r="C110" s="56"/>
      <c r="D110" s="56"/>
      <c r="E110" s="56"/>
      <c r="F110" s="56"/>
      <c r="G110" s="56"/>
      <c r="H110" s="56"/>
      <c r="I110" s="56"/>
      <c r="J110" s="57"/>
      <c r="K110" s="58">
        <f t="shared" si="24"/>
        <v>0</v>
      </c>
      <c r="L110" s="56">
        <f t="shared" si="25"/>
        <v>0</v>
      </c>
      <c r="M110" s="59">
        <f t="shared" si="26"/>
        <v>0</v>
      </c>
    </row>
    <row r="111" spans="1:13" s="7" customFormat="1" ht="21.75" customHeight="1">
      <c r="A111" s="44">
        <v>23</v>
      </c>
      <c r="B111" s="42" t="s">
        <v>152</v>
      </c>
      <c r="C111" s="56"/>
      <c r="D111" s="56"/>
      <c r="E111" s="56"/>
      <c r="F111" s="56"/>
      <c r="G111" s="56"/>
      <c r="H111" s="56"/>
      <c r="I111" s="56"/>
      <c r="J111" s="57"/>
      <c r="K111" s="58">
        <f t="shared" si="24"/>
        <v>0</v>
      </c>
      <c r="L111" s="56">
        <f t="shared" si="25"/>
        <v>0</v>
      </c>
      <c r="M111" s="59">
        <f t="shared" si="26"/>
        <v>0</v>
      </c>
    </row>
    <row r="112" spans="1:13" s="7" customFormat="1" ht="19.5" customHeight="1">
      <c r="A112" s="44">
        <v>24</v>
      </c>
      <c r="B112" s="42" t="s">
        <v>154</v>
      </c>
      <c r="C112" s="56"/>
      <c r="D112" s="56"/>
      <c r="E112" s="56"/>
      <c r="F112" s="56"/>
      <c r="G112" s="56"/>
      <c r="H112" s="56"/>
      <c r="I112" s="56"/>
      <c r="J112" s="57"/>
      <c r="K112" s="58">
        <f t="shared" si="24"/>
        <v>0</v>
      </c>
      <c r="L112" s="56">
        <f t="shared" si="25"/>
        <v>0</v>
      </c>
      <c r="M112" s="59">
        <f t="shared" si="26"/>
        <v>0</v>
      </c>
    </row>
    <row r="113" spans="1:13" s="7" customFormat="1" ht="19.5" customHeight="1">
      <c r="A113" s="44">
        <v>25</v>
      </c>
      <c r="B113" s="42" t="s">
        <v>153</v>
      </c>
      <c r="C113" s="56"/>
      <c r="D113" s="56"/>
      <c r="E113" s="56"/>
      <c r="F113" s="56"/>
      <c r="G113" s="56"/>
      <c r="H113" s="56"/>
      <c r="I113" s="56"/>
      <c r="J113" s="57"/>
      <c r="K113" s="58">
        <f t="shared" si="24"/>
        <v>0</v>
      </c>
      <c r="L113" s="56">
        <f t="shared" si="25"/>
        <v>0</v>
      </c>
      <c r="M113" s="59">
        <f t="shared" si="26"/>
        <v>0</v>
      </c>
    </row>
    <row r="114" spans="1:13" s="7" customFormat="1" ht="19.5" customHeight="1">
      <c r="A114" s="44">
        <v>26</v>
      </c>
      <c r="B114" s="42" t="s">
        <v>502</v>
      </c>
      <c r="C114" s="56"/>
      <c r="D114" s="56"/>
      <c r="E114" s="56"/>
      <c r="F114" s="56"/>
      <c r="G114" s="56"/>
      <c r="H114" s="56"/>
      <c r="I114" s="56"/>
      <c r="J114" s="57"/>
      <c r="K114" s="58">
        <f t="shared" si="24"/>
        <v>0</v>
      </c>
      <c r="L114" s="56">
        <f t="shared" si="25"/>
        <v>0</v>
      </c>
      <c r="M114" s="59">
        <f t="shared" si="26"/>
        <v>0</v>
      </c>
    </row>
    <row r="115" spans="1:13" s="7" customFormat="1" ht="20.25" customHeight="1">
      <c r="A115" s="44">
        <v>27</v>
      </c>
      <c r="B115" s="42" t="s">
        <v>155</v>
      </c>
      <c r="C115" s="56"/>
      <c r="D115" s="56">
        <v>4</v>
      </c>
      <c r="E115" s="56"/>
      <c r="F115" s="56">
        <v>2</v>
      </c>
      <c r="G115" s="56"/>
      <c r="H115" s="56">
        <v>3</v>
      </c>
      <c r="I115" s="56"/>
      <c r="J115" s="57"/>
      <c r="K115" s="58">
        <f t="shared" ref="K115:K138" si="27">C115+E115+G115+I115</f>
        <v>0</v>
      </c>
      <c r="L115" s="56">
        <f t="shared" ref="L115:L138" si="28">D115+F115+H115+J115</f>
        <v>9</v>
      </c>
      <c r="M115" s="59">
        <f t="shared" si="26"/>
        <v>9</v>
      </c>
    </row>
    <row r="116" spans="1:13" s="7" customFormat="1" ht="19.5" customHeight="1">
      <c r="A116" s="44">
        <v>28</v>
      </c>
      <c r="B116" s="42" t="s">
        <v>156</v>
      </c>
      <c r="C116" s="56"/>
      <c r="D116" s="56"/>
      <c r="E116" s="56"/>
      <c r="F116" s="56">
        <v>1</v>
      </c>
      <c r="G116" s="56"/>
      <c r="H116" s="56"/>
      <c r="I116" s="56"/>
      <c r="J116" s="57"/>
      <c r="K116" s="58">
        <f t="shared" si="27"/>
        <v>0</v>
      </c>
      <c r="L116" s="56">
        <f t="shared" si="28"/>
        <v>1</v>
      </c>
      <c r="M116" s="59">
        <f t="shared" si="26"/>
        <v>1</v>
      </c>
    </row>
    <row r="117" spans="1:13" s="7" customFormat="1" ht="18.75" customHeight="1">
      <c r="A117" s="44">
        <v>29</v>
      </c>
      <c r="B117" s="42" t="s">
        <v>157</v>
      </c>
      <c r="C117" s="56"/>
      <c r="D117" s="56"/>
      <c r="E117" s="56"/>
      <c r="F117" s="56"/>
      <c r="G117" s="56"/>
      <c r="H117" s="56"/>
      <c r="I117" s="56"/>
      <c r="J117" s="57"/>
      <c r="K117" s="58">
        <f t="shared" si="27"/>
        <v>0</v>
      </c>
      <c r="L117" s="56">
        <f t="shared" si="28"/>
        <v>0</v>
      </c>
      <c r="M117" s="59">
        <f t="shared" si="26"/>
        <v>0</v>
      </c>
    </row>
    <row r="118" spans="1:13" s="7" customFormat="1" ht="18.75" customHeight="1">
      <c r="A118" s="44">
        <v>30</v>
      </c>
      <c r="B118" s="42" t="s">
        <v>158</v>
      </c>
      <c r="C118" s="56"/>
      <c r="D118" s="56"/>
      <c r="E118" s="56"/>
      <c r="F118" s="56"/>
      <c r="G118" s="56"/>
      <c r="H118" s="56"/>
      <c r="I118" s="56"/>
      <c r="J118" s="57"/>
      <c r="K118" s="58">
        <f t="shared" si="27"/>
        <v>0</v>
      </c>
      <c r="L118" s="56">
        <f t="shared" si="28"/>
        <v>0</v>
      </c>
      <c r="M118" s="59">
        <f t="shared" si="26"/>
        <v>0</v>
      </c>
    </row>
    <row r="119" spans="1:13" s="7" customFormat="1" ht="18.75" customHeight="1">
      <c r="A119" s="44">
        <v>31</v>
      </c>
      <c r="B119" s="42" t="s">
        <v>159</v>
      </c>
      <c r="C119" s="56"/>
      <c r="D119" s="56">
        <v>1</v>
      </c>
      <c r="E119" s="56"/>
      <c r="F119" s="56">
        <v>1</v>
      </c>
      <c r="G119" s="56"/>
      <c r="H119" s="56">
        <v>2</v>
      </c>
      <c r="I119" s="56"/>
      <c r="J119" s="57"/>
      <c r="K119" s="58">
        <f t="shared" si="27"/>
        <v>0</v>
      </c>
      <c r="L119" s="56">
        <f t="shared" si="28"/>
        <v>4</v>
      </c>
      <c r="M119" s="59">
        <f t="shared" si="26"/>
        <v>4</v>
      </c>
    </row>
    <row r="120" spans="1:13" s="7" customFormat="1" ht="18" customHeight="1">
      <c r="A120" s="44">
        <v>32</v>
      </c>
      <c r="B120" s="42" t="s">
        <v>160</v>
      </c>
      <c r="C120" s="56"/>
      <c r="D120" s="56"/>
      <c r="E120" s="56"/>
      <c r="F120" s="56"/>
      <c r="G120" s="56"/>
      <c r="H120" s="56"/>
      <c r="I120" s="56"/>
      <c r="J120" s="57"/>
      <c r="K120" s="58">
        <f t="shared" si="27"/>
        <v>0</v>
      </c>
      <c r="L120" s="56">
        <f t="shared" si="28"/>
        <v>0</v>
      </c>
      <c r="M120" s="59">
        <f t="shared" si="26"/>
        <v>0</v>
      </c>
    </row>
    <row r="121" spans="1:13" s="7" customFormat="1" ht="18" customHeight="1">
      <c r="A121" s="44">
        <v>33</v>
      </c>
      <c r="B121" s="42" t="s">
        <v>161</v>
      </c>
      <c r="C121" s="56"/>
      <c r="D121" s="56"/>
      <c r="E121" s="56"/>
      <c r="F121" s="56"/>
      <c r="G121" s="56">
        <v>1</v>
      </c>
      <c r="H121" s="56"/>
      <c r="I121" s="56"/>
      <c r="J121" s="57"/>
      <c r="K121" s="58">
        <f t="shared" si="27"/>
        <v>1</v>
      </c>
      <c r="L121" s="56">
        <f t="shared" si="28"/>
        <v>0</v>
      </c>
      <c r="M121" s="59">
        <f t="shared" si="26"/>
        <v>1</v>
      </c>
    </row>
    <row r="122" spans="1:13" s="7" customFormat="1" ht="20.25" customHeight="1">
      <c r="A122" s="44">
        <v>34</v>
      </c>
      <c r="B122" s="42" t="s">
        <v>162</v>
      </c>
      <c r="C122" s="56"/>
      <c r="D122" s="56"/>
      <c r="E122" s="56"/>
      <c r="F122" s="56"/>
      <c r="G122" s="56">
        <v>1</v>
      </c>
      <c r="H122" s="56"/>
      <c r="I122" s="56"/>
      <c r="J122" s="57"/>
      <c r="K122" s="58">
        <f t="shared" si="27"/>
        <v>1</v>
      </c>
      <c r="L122" s="56">
        <f t="shared" si="28"/>
        <v>0</v>
      </c>
      <c r="M122" s="59">
        <f t="shared" si="26"/>
        <v>1</v>
      </c>
    </row>
    <row r="123" spans="1:13" s="7" customFormat="1" ht="35.25" customHeight="1">
      <c r="A123" s="44">
        <v>35</v>
      </c>
      <c r="B123" s="42" t="s">
        <v>504</v>
      </c>
      <c r="C123" s="56"/>
      <c r="D123" s="56"/>
      <c r="E123" s="56"/>
      <c r="F123" s="56"/>
      <c r="G123" s="56"/>
      <c r="H123" s="56"/>
      <c r="I123" s="56"/>
      <c r="J123" s="57"/>
      <c r="K123" s="58">
        <f t="shared" si="27"/>
        <v>0</v>
      </c>
      <c r="L123" s="56">
        <f t="shared" si="28"/>
        <v>0</v>
      </c>
      <c r="M123" s="59">
        <f t="shared" si="26"/>
        <v>0</v>
      </c>
    </row>
    <row r="124" spans="1:13" s="7" customFormat="1" ht="21" customHeight="1">
      <c r="A124" s="44">
        <v>36</v>
      </c>
      <c r="B124" s="42" t="s">
        <v>163</v>
      </c>
      <c r="C124" s="56"/>
      <c r="D124" s="56"/>
      <c r="E124" s="56"/>
      <c r="F124" s="56"/>
      <c r="G124" s="56"/>
      <c r="H124" s="56"/>
      <c r="I124" s="56"/>
      <c r="J124" s="57"/>
      <c r="K124" s="58">
        <f t="shared" si="27"/>
        <v>0</v>
      </c>
      <c r="L124" s="56">
        <f t="shared" si="28"/>
        <v>0</v>
      </c>
      <c r="M124" s="59">
        <f t="shared" si="26"/>
        <v>0</v>
      </c>
    </row>
    <row r="125" spans="1:13" s="7" customFormat="1" ht="22.5" customHeight="1">
      <c r="A125" s="44">
        <v>37</v>
      </c>
      <c r="B125" s="42" t="s">
        <v>164</v>
      </c>
      <c r="C125" s="56"/>
      <c r="D125" s="56"/>
      <c r="E125" s="56"/>
      <c r="F125" s="56"/>
      <c r="G125" s="56"/>
      <c r="H125" s="56"/>
      <c r="I125" s="56"/>
      <c r="J125" s="57"/>
      <c r="K125" s="58">
        <f t="shared" si="27"/>
        <v>0</v>
      </c>
      <c r="L125" s="56">
        <f t="shared" si="28"/>
        <v>0</v>
      </c>
      <c r="M125" s="59">
        <f t="shared" si="26"/>
        <v>0</v>
      </c>
    </row>
    <row r="126" spans="1:13" s="7" customFormat="1" ht="21.75" customHeight="1">
      <c r="A126" s="44">
        <v>38</v>
      </c>
      <c r="B126" s="42" t="s">
        <v>165</v>
      </c>
      <c r="C126" s="56"/>
      <c r="D126" s="56"/>
      <c r="E126" s="56">
        <v>1</v>
      </c>
      <c r="F126" s="56"/>
      <c r="G126" s="56"/>
      <c r="H126" s="56"/>
      <c r="I126" s="56"/>
      <c r="J126" s="57"/>
      <c r="K126" s="58">
        <f t="shared" si="27"/>
        <v>1</v>
      </c>
      <c r="L126" s="56">
        <f t="shared" si="28"/>
        <v>0</v>
      </c>
      <c r="M126" s="59">
        <f t="shared" si="26"/>
        <v>1</v>
      </c>
    </row>
    <row r="127" spans="1:13" s="7" customFormat="1" ht="20.25" customHeight="1">
      <c r="A127" s="44">
        <v>39</v>
      </c>
      <c r="B127" s="42" t="s">
        <v>166</v>
      </c>
      <c r="C127" s="56"/>
      <c r="D127" s="56"/>
      <c r="E127" s="56"/>
      <c r="F127" s="56"/>
      <c r="G127" s="56"/>
      <c r="H127" s="56"/>
      <c r="I127" s="56"/>
      <c r="J127" s="57"/>
      <c r="K127" s="58">
        <f t="shared" si="27"/>
        <v>0</v>
      </c>
      <c r="L127" s="56">
        <f t="shared" si="28"/>
        <v>0</v>
      </c>
      <c r="M127" s="59">
        <f t="shared" si="26"/>
        <v>0</v>
      </c>
    </row>
    <row r="128" spans="1:13" s="7" customFormat="1" ht="19.5" customHeight="1">
      <c r="A128" s="44">
        <v>40</v>
      </c>
      <c r="B128" s="42" t="s">
        <v>167</v>
      </c>
      <c r="C128" s="56"/>
      <c r="D128" s="56"/>
      <c r="E128" s="56"/>
      <c r="F128" s="56"/>
      <c r="G128" s="56"/>
      <c r="H128" s="56"/>
      <c r="I128" s="56"/>
      <c r="J128" s="57"/>
      <c r="K128" s="58">
        <f t="shared" si="27"/>
        <v>0</v>
      </c>
      <c r="L128" s="56">
        <f t="shared" si="28"/>
        <v>0</v>
      </c>
      <c r="M128" s="59">
        <f t="shared" si="26"/>
        <v>0</v>
      </c>
    </row>
    <row r="129" spans="1:24" s="7" customFormat="1" ht="21" customHeight="1">
      <c r="A129" s="44">
        <v>41</v>
      </c>
      <c r="B129" s="42" t="s">
        <v>168</v>
      </c>
      <c r="C129" s="56"/>
      <c r="D129" s="56"/>
      <c r="E129" s="56"/>
      <c r="F129" s="56"/>
      <c r="G129" s="56"/>
      <c r="H129" s="56"/>
      <c r="I129" s="56"/>
      <c r="J129" s="57"/>
      <c r="K129" s="58">
        <f t="shared" si="27"/>
        <v>0</v>
      </c>
      <c r="L129" s="56">
        <f t="shared" si="28"/>
        <v>0</v>
      </c>
      <c r="M129" s="59">
        <f t="shared" si="26"/>
        <v>0</v>
      </c>
    </row>
    <row r="130" spans="1:24" s="7" customFormat="1" ht="22.5" customHeight="1">
      <c r="A130" s="44">
        <v>42</v>
      </c>
      <c r="B130" s="42" t="s">
        <v>169</v>
      </c>
      <c r="C130" s="56"/>
      <c r="D130" s="56"/>
      <c r="E130" s="56"/>
      <c r="F130" s="56"/>
      <c r="G130" s="56"/>
      <c r="H130" s="56"/>
      <c r="I130" s="56"/>
      <c r="J130" s="57"/>
      <c r="K130" s="58">
        <f t="shared" si="27"/>
        <v>0</v>
      </c>
      <c r="L130" s="56">
        <f t="shared" si="28"/>
        <v>0</v>
      </c>
      <c r="M130" s="59">
        <f t="shared" si="26"/>
        <v>0</v>
      </c>
    </row>
    <row r="131" spans="1:24" s="7" customFormat="1" ht="18" customHeight="1">
      <c r="A131" s="44">
        <v>43</v>
      </c>
      <c r="B131" s="42" t="s">
        <v>170</v>
      </c>
      <c r="C131" s="56"/>
      <c r="D131" s="56"/>
      <c r="E131" s="56"/>
      <c r="F131" s="56"/>
      <c r="G131" s="56"/>
      <c r="H131" s="56"/>
      <c r="I131" s="56"/>
      <c r="J131" s="57"/>
      <c r="K131" s="58">
        <f t="shared" si="27"/>
        <v>0</v>
      </c>
      <c r="L131" s="56">
        <f t="shared" si="28"/>
        <v>0</v>
      </c>
      <c r="M131" s="59">
        <f t="shared" si="26"/>
        <v>0</v>
      </c>
    </row>
    <row r="132" spans="1:24" s="7" customFormat="1" ht="20.25" customHeight="1">
      <c r="A132" s="44">
        <v>44</v>
      </c>
      <c r="B132" s="42" t="s">
        <v>171</v>
      </c>
      <c r="C132" s="56"/>
      <c r="D132" s="56"/>
      <c r="E132" s="56"/>
      <c r="F132" s="56"/>
      <c r="G132" s="56"/>
      <c r="H132" s="56">
        <v>1</v>
      </c>
      <c r="I132" s="56"/>
      <c r="J132" s="57"/>
      <c r="K132" s="58">
        <f t="shared" si="27"/>
        <v>0</v>
      </c>
      <c r="L132" s="56">
        <f t="shared" si="28"/>
        <v>1</v>
      </c>
      <c r="M132" s="59">
        <f t="shared" si="26"/>
        <v>1</v>
      </c>
    </row>
    <row r="133" spans="1:24" s="7" customFormat="1" ht="19.5" customHeight="1">
      <c r="A133" s="44">
        <v>45</v>
      </c>
      <c r="B133" s="42" t="s">
        <v>172</v>
      </c>
      <c r="C133" s="56"/>
      <c r="D133" s="56"/>
      <c r="E133" s="56"/>
      <c r="F133" s="56"/>
      <c r="G133" s="56"/>
      <c r="H133" s="56"/>
      <c r="I133" s="56"/>
      <c r="J133" s="57"/>
      <c r="K133" s="58">
        <f t="shared" si="27"/>
        <v>0</v>
      </c>
      <c r="L133" s="56">
        <f t="shared" si="28"/>
        <v>0</v>
      </c>
      <c r="M133" s="59">
        <f t="shared" si="26"/>
        <v>0</v>
      </c>
    </row>
    <row r="134" spans="1:24" s="7" customFormat="1" ht="19.5" customHeight="1">
      <c r="A134" s="44">
        <v>46</v>
      </c>
      <c r="B134" s="42" t="s">
        <v>173</v>
      </c>
      <c r="C134" s="56"/>
      <c r="D134" s="56"/>
      <c r="E134" s="56"/>
      <c r="F134" s="56"/>
      <c r="G134" s="56"/>
      <c r="H134" s="56"/>
      <c r="I134" s="56"/>
      <c r="J134" s="57"/>
      <c r="K134" s="58">
        <f t="shared" si="27"/>
        <v>0</v>
      </c>
      <c r="L134" s="56">
        <f t="shared" si="28"/>
        <v>0</v>
      </c>
      <c r="M134" s="59">
        <f t="shared" si="26"/>
        <v>0</v>
      </c>
    </row>
    <row r="135" spans="1:24" s="7" customFormat="1" ht="21" customHeight="1">
      <c r="A135" s="44">
        <v>47</v>
      </c>
      <c r="B135" s="42" t="s">
        <v>174</v>
      </c>
      <c r="C135" s="56"/>
      <c r="D135" s="56"/>
      <c r="E135" s="56"/>
      <c r="F135" s="56"/>
      <c r="G135" s="56"/>
      <c r="H135" s="56"/>
      <c r="I135" s="56"/>
      <c r="J135" s="57"/>
      <c r="K135" s="58">
        <f t="shared" si="27"/>
        <v>0</v>
      </c>
      <c r="L135" s="56">
        <f t="shared" si="28"/>
        <v>0</v>
      </c>
      <c r="M135" s="59">
        <f t="shared" si="26"/>
        <v>0</v>
      </c>
    </row>
    <row r="136" spans="1:24" s="7" customFormat="1" ht="21" customHeight="1">
      <c r="A136" s="44">
        <v>48</v>
      </c>
      <c r="B136" s="42" t="s">
        <v>262</v>
      </c>
      <c r="C136" s="56"/>
      <c r="D136" s="56"/>
      <c r="E136" s="56"/>
      <c r="F136" s="56"/>
      <c r="G136" s="56"/>
      <c r="H136" s="56"/>
      <c r="I136" s="56"/>
      <c r="J136" s="57"/>
      <c r="K136" s="58">
        <f t="shared" si="27"/>
        <v>0</v>
      </c>
      <c r="L136" s="56">
        <f t="shared" si="28"/>
        <v>0</v>
      </c>
      <c r="M136" s="59">
        <f t="shared" si="26"/>
        <v>0</v>
      </c>
    </row>
    <row r="137" spans="1:24" s="7" customFormat="1" ht="20.25" customHeight="1">
      <c r="A137" s="44">
        <v>49</v>
      </c>
      <c r="B137" s="42" t="s">
        <v>175</v>
      </c>
      <c r="C137" s="56"/>
      <c r="D137" s="56"/>
      <c r="E137" s="56"/>
      <c r="F137" s="56"/>
      <c r="G137" s="56"/>
      <c r="H137" s="56"/>
      <c r="I137" s="56"/>
      <c r="J137" s="57"/>
      <c r="K137" s="58">
        <f t="shared" si="27"/>
        <v>0</v>
      </c>
      <c r="L137" s="56">
        <f t="shared" si="28"/>
        <v>0</v>
      </c>
      <c r="M137" s="59">
        <f t="shared" si="26"/>
        <v>0</v>
      </c>
    </row>
    <row r="138" spans="1:24" s="7" customFormat="1" ht="18.75" customHeight="1" thickBot="1">
      <c r="A138" s="45">
        <v>50</v>
      </c>
      <c r="B138" s="46" t="s">
        <v>176</v>
      </c>
      <c r="C138" s="54"/>
      <c r="D138" s="54"/>
      <c r="E138" s="54"/>
      <c r="F138" s="54"/>
      <c r="G138" s="54"/>
      <c r="H138" s="54"/>
      <c r="I138" s="54"/>
      <c r="J138" s="55"/>
      <c r="K138" s="60">
        <f t="shared" si="27"/>
        <v>0</v>
      </c>
      <c r="L138" s="54">
        <f t="shared" si="28"/>
        <v>0</v>
      </c>
      <c r="M138" s="59">
        <f t="shared" si="26"/>
        <v>0</v>
      </c>
    </row>
    <row r="139" spans="1:24" s="7" customFormat="1" ht="18" customHeight="1" thickBot="1">
      <c r="A139" s="47"/>
      <c r="B139" s="48" t="s">
        <v>5</v>
      </c>
      <c r="C139" s="61">
        <f t="shared" ref="C139:J139" si="29">SUM(C115:C138)+SUM(C89:C114)</f>
        <v>0</v>
      </c>
      <c r="D139" s="61">
        <f t="shared" si="29"/>
        <v>8</v>
      </c>
      <c r="E139" s="61">
        <f t="shared" si="29"/>
        <v>3</v>
      </c>
      <c r="F139" s="61">
        <f t="shared" si="29"/>
        <v>6</v>
      </c>
      <c r="G139" s="61">
        <f t="shared" si="29"/>
        <v>2</v>
      </c>
      <c r="H139" s="61">
        <f t="shared" si="29"/>
        <v>11</v>
      </c>
      <c r="I139" s="61">
        <f t="shared" si="29"/>
        <v>0</v>
      </c>
      <c r="J139" s="61">
        <f t="shared" si="29"/>
        <v>0</v>
      </c>
      <c r="K139" s="63">
        <f>SUM(K89:K138)</f>
        <v>5</v>
      </c>
      <c r="L139" s="61">
        <f>SUM(L89:L138)</f>
        <v>25</v>
      </c>
      <c r="M139" s="64">
        <f>K139+L139</f>
        <v>30</v>
      </c>
    </row>
    <row r="140" spans="1:24" ht="23.25" customHeight="1" thickBot="1">
      <c r="A140" s="86"/>
      <c r="B140" s="87" t="s">
        <v>106</v>
      </c>
      <c r="C140" s="61">
        <f t="shared" ref="C140:M140" si="30">C19+C29+C43+C57+C81+C85+C139</f>
        <v>13</v>
      </c>
      <c r="D140" s="61">
        <f t="shared" si="30"/>
        <v>12</v>
      </c>
      <c r="E140" s="61">
        <f t="shared" si="30"/>
        <v>6</v>
      </c>
      <c r="F140" s="61">
        <f t="shared" si="30"/>
        <v>11</v>
      </c>
      <c r="G140" s="61">
        <f t="shared" si="30"/>
        <v>4</v>
      </c>
      <c r="H140" s="61">
        <f t="shared" si="30"/>
        <v>13</v>
      </c>
      <c r="I140" s="61">
        <f t="shared" si="30"/>
        <v>0</v>
      </c>
      <c r="J140" s="61">
        <f t="shared" si="30"/>
        <v>1</v>
      </c>
      <c r="K140" s="61">
        <f t="shared" si="30"/>
        <v>23</v>
      </c>
      <c r="L140" s="61">
        <f t="shared" si="30"/>
        <v>37</v>
      </c>
      <c r="M140" s="61">
        <f t="shared" si="30"/>
        <v>60</v>
      </c>
      <c r="X140" s="7"/>
    </row>
    <row r="141" spans="1:24" ht="35.25" customHeight="1">
      <c r="X141" s="7"/>
    </row>
  </sheetData>
  <mergeCells count="31"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</mergeCells>
  <phoneticPr fontId="4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3" min="1" max="12" man="1"/>
    <brk id="8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B2:E4"/>
  <sheetViews>
    <sheetView workbookViewId="0">
      <selection activeCell="D4" sqref="D4"/>
    </sheetView>
  </sheetViews>
  <sheetFormatPr defaultRowHeight="12.75"/>
  <cols>
    <col min="2" max="2" width="20.42578125" customWidth="1"/>
    <col min="3" max="3" width="19.5703125" customWidth="1"/>
    <col min="4" max="4" width="18.28515625" customWidth="1"/>
    <col min="5" max="5" width="18.5703125" customWidth="1"/>
    <col min="7" max="7" width="9.140625" customWidth="1"/>
  </cols>
  <sheetData>
    <row r="2" spans="2:5" s="189" customFormat="1" ht="25.5">
      <c r="B2" s="189" t="s">
        <v>740</v>
      </c>
      <c r="C2" s="189" t="s">
        <v>741</v>
      </c>
      <c r="D2" s="190" t="s">
        <v>742</v>
      </c>
      <c r="E2" s="189" t="s">
        <v>743</v>
      </c>
    </row>
    <row r="4" spans="2:5" s="191" customFormat="1" ht="28.5" customHeight="1">
      <c r="B4" s="191">
        <f>'ПНИ, в тч. детские'!H45+' ДИ'!H39+ДИМВ!H34+'Краевые центры'!H30+'КЦ МФЦ НИИ'!H75+' общий УСЗН и ЦЗН'!I414</f>
        <v>56</v>
      </c>
      <c r="C4" s="191">
        <f>'ПНИ, в тч. детские'!K45+' ДИ'!K39+ДИМВ!K34+'Краевые центры'!K30+'КЦ МФЦ НИИ'!K75+' общий УСЗН и ЦЗН'!L414</f>
        <v>99</v>
      </c>
      <c r="D4" s="191">
        <f>'ПНИ, в тч. детские'!N45+' ДИ'!N39+ДИМВ!N34+'Краевые центры'!N30+'КЦ МФЦ НИИ'!N75+' общий УСЗН и ЦЗН'!O414</f>
        <v>29</v>
      </c>
      <c r="E4" s="192">
        <f>'ПНИ, в тч. детские'!P45+' ДИ'!P39+ДИМВ!P34+'Краевые центры'!P30+'КЦ МФЦ НИИ'!P75+' общий УСЗН и ЦЗН'!Q414</f>
        <v>57500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Итог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'Краевые центры'!Область_печати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2024-10-29T02:38:24Z</cp:lastPrinted>
  <dcterms:created xsi:type="dcterms:W3CDTF">2016-09-30T08:39:18Z</dcterms:created>
  <dcterms:modified xsi:type="dcterms:W3CDTF">2024-10-29T02:40:34Z</dcterms:modified>
</cp:coreProperties>
</file>