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510" windowHeight="8205" activeTab="6"/>
  </bookViews>
  <sheets>
    <sheet name="ПНИ, в тч. детские" sheetId="4" r:id="rId1"/>
    <sheet name=" ДИ" sheetId="5" r:id="rId2"/>
    <sheet name="ДИМВ" sheetId="6" r:id="rId3"/>
    <sheet name="Краевые центры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Лист1" sheetId="20" r:id="rId9"/>
  </sheets>
  <definedNames>
    <definedName name="_xlnm._FilterDatabase" localSheetId="1" hidden="1">' ДИ'!$A$7:$V$22</definedName>
    <definedName name="_xlnm._FilterDatabase" localSheetId="5" hidden="1">' общий УСЗН и ЦЗН'!$A$7:$R$168</definedName>
    <definedName name="_xlnm._FilterDatabase" localSheetId="2" hidden="1">ДИМВ!$A$7:$T$21</definedName>
    <definedName name="_xlnm._FilterDatabase" localSheetId="3" hidden="1">'Краевые центры'!$A$6:$V$19</definedName>
    <definedName name="_xlnm._FilterDatabase" localSheetId="4" hidden="1">'КЦ МФЦ НИИ'!$A$7:$R$40</definedName>
    <definedName name="_xlnm._FilterDatabase" localSheetId="0" hidden="1">'ПНИ, в тч. детские'!$A$7:$R$18</definedName>
    <definedName name="_xlnm.Print_Titles" localSheetId="1">' ДИ'!$3:$5</definedName>
    <definedName name="_xlnm.Print_Titles" localSheetId="5">' общий УСЗН и ЦЗН'!$3:$5</definedName>
    <definedName name="_xlnm.Print_Titles" localSheetId="2">ДИМВ!$3:$5</definedName>
    <definedName name="_xlnm.Print_Titles" localSheetId="3">'Краевые центры'!$3:$5</definedName>
    <definedName name="_xlnm.Print_Titles" localSheetId="4">'КЦ МФЦ НИИ'!$3:$5</definedName>
    <definedName name="_xlnm.Print_Titles" localSheetId="0">'ПНИ, в тч. детские'!$3:$5</definedName>
    <definedName name="_xlnm.Print_Area" localSheetId="1">' ДИ'!$A$1:$R$22</definedName>
    <definedName name="_xlnm.Print_Area" localSheetId="5">' общий УСЗН и ЦЗН'!$A$1:$R$168</definedName>
    <definedName name="_xlnm.Print_Area" localSheetId="6">' органы осущ контр '!$A$1:$P$16</definedName>
    <definedName name="_xlnm.Print_Area" localSheetId="7">' проверки министерства'!$A$1:$M$140</definedName>
    <definedName name="_xlnm.Print_Area" localSheetId="2">ДИМВ!$A$1:$R$21</definedName>
    <definedName name="_xlnm.Print_Area" localSheetId="4">'КЦ МФЦ НИИ'!$A$1:$R$40</definedName>
    <definedName name="_xlnm.Print_Area" localSheetId="0">'ПНИ, в тч. детские'!$A$1:$R$21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7"/>
  <c r="K14"/>
  <c r="K8"/>
  <c r="I11"/>
  <c r="I8"/>
  <c r="I6"/>
  <c r="C6"/>
  <c r="G6"/>
  <c r="G8"/>
  <c r="E7"/>
  <c r="E6"/>
  <c r="E8"/>
  <c r="C11"/>
  <c r="C8"/>
  <c r="C9"/>
  <c r="C7"/>
  <c r="C10"/>
  <c r="M49" i="14"/>
  <c r="M50"/>
  <c r="M51"/>
  <c r="M52"/>
  <c r="M53"/>
  <c r="M54"/>
  <c r="M56"/>
  <c r="L48"/>
  <c r="L49"/>
  <c r="L50"/>
  <c r="L51"/>
  <c r="L52"/>
  <c r="L53"/>
  <c r="L54"/>
  <c r="L55"/>
  <c r="L56"/>
  <c r="K48"/>
  <c r="M48" s="1"/>
  <c r="K49"/>
  <c r="K50"/>
  <c r="K51"/>
  <c r="K52"/>
  <c r="K53"/>
  <c r="K54"/>
  <c r="K55"/>
  <c r="M55" s="1"/>
  <c r="K56"/>
  <c r="M22"/>
  <c r="M23"/>
  <c r="M24"/>
  <c r="M26"/>
  <c r="M27"/>
  <c r="M28"/>
  <c r="L22"/>
  <c r="L23"/>
  <c r="L24"/>
  <c r="K22"/>
  <c r="K23"/>
  <c r="K24"/>
  <c r="M8"/>
  <c r="M9"/>
  <c r="M10"/>
  <c r="M11"/>
  <c r="M12"/>
  <c r="M13"/>
  <c r="M14"/>
  <c r="M15"/>
  <c r="M16"/>
  <c r="M17"/>
  <c r="M18"/>
  <c r="H16" i="17"/>
  <c r="M8"/>
  <c r="M9"/>
  <c r="M10"/>
  <c r="M11"/>
  <c r="M12"/>
  <c r="M13"/>
  <c r="M14"/>
  <c r="M15"/>
  <c r="M6"/>
  <c r="K7"/>
  <c r="K9"/>
  <c r="K10"/>
  <c r="K11"/>
  <c r="K12"/>
  <c r="K13"/>
  <c r="K15"/>
  <c r="K6"/>
  <c r="I7"/>
  <c r="I9"/>
  <c r="I10"/>
  <c r="I12"/>
  <c r="I13"/>
  <c r="I14"/>
  <c r="I15"/>
  <c r="G7"/>
  <c r="G9"/>
  <c r="G10"/>
  <c r="G11"/>
  <c r="G12"/>
  <c r="G13"/>
  <c r="G14"/>
  <c r="G15"/>
  <c r="E9"/>
  <c r="E10"/>
  <c r="E11"/>
  <c r="E12"/>
  <c r="E13"/>
  <c r="E14"/>
  <c r="E15"/>
  <c r="C12"/>
  <c r="C13"/>
  <c r="C14"/>
  <c r="C15"/>
  <c r="L16"/>
  <c r="J16"/>
  <c r="F16"/>
  <c r="D16"/>
  <c r="N16"/>
  <c r="J85" i="14"/>
  <c r="I85"/>
  <c r="H85"/>
  <c r="G85"/>
  <c r="F85"/>
  <c r="E85"/>
  <c r="D85"/>
  <c r="C85"/>
  <c r="J81"/>
  <c r="I81"/>
  <c r="H81"/>
  <c r="G81"/>
  <c r="F81"/>
  <c r="E81"/>
  <c r="D81"/>
  <c r="L41"/>
  <c r="K41"/>
  <c r="L42"/>
  <c r="K42"/>
  <c r="L40"/>
  <c r="K40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L28"/>
  <c r="K28"/>
  <c r="L27"/>
  <c r="K27"/>
  <c r="L26"/>
  <c r="K26"/>
  <c r="L25"/>
  <c r="M25" s="1"/>
  <c r="K25"/>
  <c r="L21"/>
  <c r="K21"/>
  <c r="J19"/>
  <c r="I19"/>
  <c r="H19"/>
  <c r="G19"/>
  <c r="F19"/>
  <c r="E19"/>
  <c r="D19"/>
  <c r="C19"/>
  <c r="C81"/>
  <c r="L18"/>
  <c r="K18"/>
  <c r="L17"/>
  <c r="K17"/>
  <c r="I16" i="17" l="1"/>
  <c r="M34" i="14"/>
  <c r="M35"/>
  <c r="M40"/>
  <c r="M38"/>
  <c r="C16" i="17"/>
  <c r="M32" i="14"/>
  <c r="M33"/>
  <c r="M39"/>
  <c r="M21"/>
  <c r="M37"/>
  <c r="M41"/>
  <c r="M31"/>
  <c r="M36"/>
  <c r="M42"/>
  <c r="O7" i="17"/>
  <c r="O8"/>
  <c r="O10"/>
  <c r="O12"/>
  <c r="O13"/>
  <c r="O15"/>
  <c r="P7"/>
  <c r="P8"/>
  <c r="P9"/>
  <c r="P10"/>
  <c r="P11"/>
  <c r="P12"/>
  <c r="P13"/>
  <c r="P14"/>
  <c r="P15"/>
  <c r="P6"/>
  <c r="G16"/>
  <c r="M16" l="1"/>
  <c r="P16"/>
  <c r="J139" i="14"/>
  <c r="I139"/>
  <c r="H139"/>
  <c r="G139"/>
  <c r="F139"/>
  <c r="E139"/>
  <c r="D139"/>
  <c r="C139"/>
  <c r="L138"/>
  <c r="K138"/>
  <c r="L137"/>
  <c r="K137"/>
  <c r="L136"/>
  <c r="K136"/>
  <c r="L135"/>
  <c r="K135"/>
  <c r="L134"/>
  <c r="K134"/>
  <c r="L133"/>
  <c r="K133"/>
  <c r="L132"/>
  <c r="K132"/>
  <c r="L131"/>
  <c r="K131"/>
  <c r="L130"/>
  <c r="K130"/>
  <c r="L129"/>
  <c r="K129"/>
  <c r="L128"/>
  <c r="K128"/>
  <c r="L127"/>
  <c r="K127"/>
  <c r="L126"/>
  <c r="K126"/>
  <c r="L125"/>
  <c r="K125"/>
  <c r="L124"/>
  <c r="K124"/>
  <c r="L123"/>
  <c r="K123"/>
  <c r="L122"/>
  <c r="K122"/>
  <c r="L121"/>
  <c r="K121"/>
  <c r="L120"/>
  <c r="K120"/>
  <c r="L119"/>
  <c r="K119"/>
  <c r="L118"/>
  <c r="K118"/>
  <c r="L117"/>
  <c r="K117"/>
  <c r="L116"/>
  <c r="K116"/>
  <c r="L115"/>
  <c r="K115"/>
  <c r="L114"/>
  <c r="K114"/>
  <c r="L113"/>
  <c r="K113"/>
  <c r="L112"/>
  <c r="K112"/>
  <c r="L111"/>
  <c r="K111"/>
  <c r="L110"/>
  <c r="K110"/>
  <c r="L109"/>
  <c r="K109"/>
  <c r="L108"/>
  <c r="K108"/>
  <c r="L107"/>
  <c r="K107"/>
  <c r="L106"/>
  <c r="K106"/>
  <c r="L105"/>
  <c r="K105"/>
  <c r="L104"/>
  <c r="K104"/>
  <c r="L103"/>
  <c r="K103"/>
  <c r="L102"/>
  <c r="K102"/>
  <c r="L101"/>
  <c r="K101"/>
  <c r="L100"/>
  <c r="K100"/>
  <c r="L99"/>
  <c r="K99"/>
  <c r="L98"/>
  <c r="K98"/>
  <c r="L97"/>
  <c r="K97"/>
  <c r="L96"/>
  <c r="K96"/>
  <c r="L95"/>
  <c r="K95"/>
  <c r="L94"/>
  <c r="K94"/>
  <c r="L93"/>
  <c r="K93"/>
  <c r="L92"/>
  <c r="K92"/>
  <c r="L91"/>
  <c r="K91"/>
  <c r="L90"/>
  <c r="K90"/>
  <c r="L89"/>
  <c r="K89"/>
  <c r="L84"/>
  <c r="K84"/>
  <c r="L83"/>
  <c r="K83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L61"/>
  <c r="K61"/>
  <c r="L60"/>
  <c r="K60"/>
  <c r="L59"/>
  <c r="K59"/>
  <c r="J57"/>
  <c r="I57"/>
  <c r="H57"/>
  <c r="G57"/>
  <c r="F57"/>
  <c r="E57"/>
  <c r="D57"/>
  <c r="C57"/>
  <c r="L47"/>
  <c r="K47"/>
  <c r="J43"/>
  <c r="I43"/>
  <c r="H43"/>
  <c r="G43"/>
  <c r="F43"/>
  <c r="E43"/>
  <c r="D43"/>
  <c r="C43"/>
  <c r="J29"/>
  <c r="I29"/>
  <c r="H29"/>
  <c r="G29"/>
  <c r="F29"/>
  <c r="E29"/>
  <c r="D29"/>
  <c r="C29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O14" i="17" l="1"/>
  <c r="K16"/>
  <c r="E16"/>
  <c r="O11"/>
  <c r="F140" i="14"/>
  <c r="L85"/>
  <c r="E140"/>
  <c r="K85"/>
  <c r="M85" s="1"/>
  <c r="M83"/>
  <c r="K139"/>
  <c r="M89"/>
  <c r="M60"/>
  <c r="M69"/>
  <c r="M75"/>
  <c r="M93"/>
  <c r="M102"/>
  <c r="M108"/>
  <c r="M114"/>
  <c r="M120"/>
  <c r="M126"/>
  <c r="M129"/>
  <c r="M132"/>
  <c r="M135"/>
  <c r="M138"/>
  <c r="D140"/>
  <c r="L139"/>
  <c r="C140"/>
  <c r="I140"/>
  <c r="M59"/>
  <c r="M65"/>
  <c r="M68"/>
  <c r="M71"/>
  <c r="M74"/>
  <c r="M77"/>
  <c r="M80"/>
  <c r="M92"/>
  <c r="M95"/>
  <c r="M98"/>
  <c r="M101"/>
  <c r="M104"/>
  <c r="M107"/>
  <c r="M110"/>
  <c r="M113"/>
  <c r="M116"/>
  <c r="M119"/>
  <c r="M122"/>
  <c r="M125"/>
  <c r="M128"/>
  <c r="M131"/>
  <c r="M134"/>
  <c r="M137"/>
  <c r="H140"/>
  <c r="M7"/>
  <c r="G140"/>
  <c r="M47"/>
  <c r="M61"/>
  <c r="M64"/>
  <c r="M67"/>
  <c r="M70"/>
  <c r="M73"/>
  <c r="M76"/>
  <c r="M79"/>
  <c r="M84"/>
  <c r="M91"/>
  <c r="M94"/>
  <c r="M97"/>
  <c r="M100"/>
  <c r="M103"/>
  <c r="M106"/>
  <c r="M109"/>
  <c r="M112"/>
  <c r="M115"/>
  <c r="M118"/>
  <c r="M121"/>
  <c r="M124"/>
  <c r="M127"/>
  <c r="M130"/>
  <c r="M133"/>
  <c r="M136"/>
  <c r="M63"/>
  <c r="M66"/>
  <c r="M72"/>
  <c r="M78"/>
  <c r="M90"/>
  <c r="M96"/>
  <c r="M99"/>
  <c r="M105"/>
  <c r="M111"/>
  <c r="M117"/>
  <c r="M123"/>
  <c r="J140"/>
  <c r="M62"/>
  <c r="K57"/>
  <c r="L81"/>
  <c r="K81"/>
  <c r="L57"/>
  <c r="K19"/>
  <c r="L29"/>
  <c r="K29"/>
  <c r="L19"/>
  <c r="L43"/>
  <c r="O6" i="17"/>
  <c r="O9"/>
  <c r="K43" i="14"/>
  <c r="O16" i="17" l="1"/>
  <c r="M139" i="14"/>
  <c r="M43"/>
  <c r="L140"/>
  <c r="M81"/>
  <c r="M19"/>
  <c r="K140"/>
  <c r="M29"/>
  <c r="M57"/>
  <c r="M140" l="1"/>
</calcChain>
</file>

<file path=xl/sharedStrings.xml><?xml version="1.0" encoding="utf-8"?>
<sst xmlns="http://schemas.openxmlformats.org/spreadsheetml/2006/main" count="1558" uniqueCount="888">
  <si>
    <t>другие отделы</t>
  </si>
  <si>
    <t>Наименование учреждения</t>
  </si>
  <si>
    <t>п/п</t>
  </si>
  <si>
    <t>Всего по краевым центрам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</si>
  <si>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</si>
  <si>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</si>
  <si>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</si>
  <si>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</si>
  <si>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t>Краткое описание нарушений со ссылкой на нормативный акт</t>
  </si>
  <si>
    <t>Акт (справка)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</si>
  <si>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</si>
  <si>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</si>
  <si>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</si>
  <si>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</si>
  <si>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</si>
  <si>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</si>
  <si>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</si>
  <si>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</si>
  <si>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</si>
  <si>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</si>
  <si>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</si>
  <si>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</si>
  <si>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</si>
  <si>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</si>
  <si>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</si>
  <si>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ВСЕГО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</si>
  <si>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</si>
  <si>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</si>
  <si>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</si>
  <si>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</si>
  <si>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</si>
  <si>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</si>
  <si>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</si>
  <si>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</si>
  <si>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</si>
  <si>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</si>
  <si>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</si>
  <si>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</si>
  <si>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</si>
  <si>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</si>
  <si>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</si>
  <si>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</si>
  <si>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</si>
  <si>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</si>
  <si>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</si>
  <si>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</si>
  <si>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</si>
  <si>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</si>
  <si>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</si>
  <si>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</si>
  <si>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</si>
  <si>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</si>
  <si>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</si>
  <si>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</si>
  <si>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</si>
  <si>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</si>
  <si>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</si>
  <si>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</si>
  <si>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</si>
  <si>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</si>
  <si>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</si>
  <si>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Советского района"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</si>
  <si>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</si>
  <si>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</si>
  <si>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</si>
  <si>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</si>
  <si>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</si>
  <si>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</si>
  <si>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</si>
  <si>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</si>
  <si>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</si>
  <si>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</si>
  <si>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</si>
  <si>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Административный штраф</t>
  </si>
  <si>
    <t>Дата номер постановления</t>
  </si>
  <si>
    <t>Сумма штрафа</t>
  </si>
  <si>
    <t>Оплата (дата, номер документа)</t>
  </si>
  <si>
    <t>Иное решение проверяющего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</si>
  <si>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</si>
  <si>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</si>
  <si>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</si>
  <si>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</si>
  <si>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</si>
  <si>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</si>
  <si>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</si>
  <si>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</si>
  <si>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</si>
  <si>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</si>
  <si>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</si>
  <si>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"Центральный дом-интернат  для престарелых и инвалидов"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</si>
  <si>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</si>
  <si>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</si>
  <si>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</si>
  <si>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</si>
  <si>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</si>
  <si>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</si>
  <si>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</si>
  <si>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Управления социальной защиты населения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</si>
  <si>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</si>
  <si>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</si>
  <si>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КГБСУСО "Шипуновский дом-интернат для престарелых и инвалидов"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</si>
  <si>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</si>
  <si>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</si>
  <si>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Приложение № 7</t>
  </si>
  <si>
    <t>КГБУСО "Комплексный центр социального обслуживания населения Каменского района"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</si>
  <si>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</si>
  <si>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</si>
  <si>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>КГКУ "Управление социальной защиты населения по городу Барнаулу"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</si>
  <si>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</si>
  <si>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</si>
  <si>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</si>
  <si>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</si>
  <si>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</si>
  <si>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Управление Федеральной антимонопольной службы Алтайского края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</si>
  <si>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</si>
  <si>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</si>
  <si>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</si>
  <si>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</si>
  <si>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</si>
  <si>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</si>
  <si>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</si>
  <si>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</si>
  <si>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</si>
  <si>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КГКУ "Управление социальной защиты населения по Завьяловскому району"</t>
  </si>
  <si>
    <t>КГКУ "Управление социальной защиты населения по Каменскому, Крутихинскому и Баевскому районам"</t>
  </si>
  <si>
    <t>КГКУ "Управление социальной защиты населения по Смоленскому и Быстроистокскому районам"</t>
  </si>
  <si>
    <t>Детские ПНИ</t>
  </si>
  <si>
    <t>КАУ  МФЦ Алтайского края</t>
  </si>
  <si>
    <t xml:space="preserve">Главное управление МЧС России по Алтайскому краю </t>
  </si>
  <si>
    <t>УСЗН</t>
  </si>
  <si>
    <t>Всего по ПНИ</t>
  </si>
  <si>
    <t>Всего по ДИ</t>
  </si>
  <si>
    <t>Всего по ДМВ</t>
  </si>
  <si>
    <t>Всего по КЦ</t>
  </si>
  <si>
    <t>Приложение 8</t>
  </si>
  <si>
    <t>Всего по по МФЦ, НИИ</t>
  </si>
  <si>
    <t>МФЦ, НИИ РМЭП</t>
  </si>
  <si>
    <t>КАУ "МФЦ Алтайского края"</t>
  </si>
  <si>
    <t>УСЗН по городу Алейску и Алейскому району</t>
  </si>
  <si>
    <t>УСЗН по городу Барнаулу</t>
  </si>
  <si>
    <t>УСЗН по Алтайскому району</t>
  </si>
  <si>
    <t>УСЗН по г. Белокурихе и Солонешенскому району</t>
  </si>
  <si>
    <t>УСЗН по г. Бийску, Бийскому и Солтонскому районам</t>
  </si>
  <si>
    <t>УСЗН по Волчихинскому району</t>
  </si>
  <si>
    <t>УСЗН по Егорьевскому району</t>
  </si>
  <si>
    <t>УСЗН по Завьяловскому району</t>
  </si>
  <si>
    <t>УСЗН по г. Заринску и Заринскому району</t>
  </si>
  <si>
    <t>УСЗН по Змеиногорскому району</t>
  </si>
  <si>
    <t>УСЗН по Зональному району</t>
  </si>
  <si>
    <t>УСЗН по Калманскому району</t>
  </si>
  <si>
    <t>УСЗН по Каменскому, Крутихинскому и Баевскому районам</t>
  </si>
  <si>
    <t>УСЗН по Ключевскому району</t>
  </si>
  <si>
    <t>УСЗН по Косихинскому району</t>
  </si>
  <si>
    <t>УСЗН по Красногорскому району</t>
  </si>
  <si>
    <t>УСЗН по Краснощековскому и Курьинскому районам</t>
  </si>
  <si>
    <t>УСЗН по Кулундинскому району</t>
  </si>
  <si>
    <t>УСЗН по Кытмановскому и Тогульскому районам</t>
  </si>
  <si>
    <t>УСЗН по Локтевскому району</t>
  </si>
  <si>
    <t>УСЗН по Мамонтовскому району</t>
  </si>
  <si>
    <t>УСЗН по Немецкому национальному району</t>
  </si>
  <si>
    <t>УСЗН по Михайловскому району</t>
  </si>
  <si>
    <t>Управление по г. Новоалтайску и Первомайскому району</t>
  </si>
  <si>
    <t>УСЗН по Павловскому району</t>
  </si>
  <si>
    <t>УСЗН по Панкрушихинскому району</t>
  </si>
  <si>
    <t>УСЗН по Петропавловскому району</t>
  </si>
  <si>
    <t>УСЗН по Поспелихинскому  и Новичихинскому районам</t>
  </si>
  <si>
    <t>УСЗН по Ребрихинскому району</t>
  </si>
  <si>
    <t>УСЗН по Родинскому району</t>
  </si>
  <si>
    <t>УСЗН по Романовскому району</t>
  </si>
  <si>
    <t>УСЗН по г. Рубцовску и Рубцовскому району</t>
  </si>
  <si>
    <t>УСЗН по Смоленскому и Быстроистокскому районам</t>
  </si>
  <si>
    <t>УСЗН по Советскому району</t>
  </si>
  <si>
    <t>УСЗН по Тальменскому району</t>
  </si>
  <si>
    <t>УСЗН по Топчихинскому району</t>
  </si>
  <si>
    <t>УСЗН по Третьяковскому району</t>
  </si>
  <si>
    <t>УСЗН по Троицкому району</t>
  </si>
  <si>
    <t>УСЗН по Тюменцевскому району</t>
  </si>
  <si>
    <t>УСЗН по Угловскому району</t>
  </si>
  <si>
    <t>УСЗН по Усть-Калманскому району</t>
  </si>
  <si>
    <t>УСЗН по Усть-Пристанскому району</t>
  </si>
  <si>
    <t>УСЗН по Хабарскому району</t>
  </si>
  <si>
    <t>УСЗН по Целинному и Ельцовскому районам</t>
  </si>
  <si>
    <t>УСЗН по Шелаболихинскому району</t>
  </si>
  <si>
    <t>УСЗН по Шипуновскому району</t>
  </si>
  <si>
    <t>ВК</t>
  </si>
  <si>
    <t>КГБСУСО "Бобровский ПНИ"</t>
  </si>
  <si>
    <t>КГБСУСО "Мамонтовский ПНИ"</t>
  </si>
  <si>
    <t>КГБСУСО "Масальский ПНИ"</t>
  </si>
  <si>
    <t>КГБСУСО "Озерский ПНИ"</t>
  </si>
  <si>
    <t>КГБСУСО "Павловский ПНИ"</t>
  </si>
  <si>
    <t>КГБСУСО "Первомайский ПНИ"</t>
  </si>
  <si>
    <t>КГБСУСО "Пещерский ПНИ"</t>
  </si>
  <si>
    <t>КГБСУСО "Тальменский ПНИ"</t>
  </si>
  <si>
    <t>КГБСУСО "Троицкий ПНИ"</t>
  </si>
  <si>
    <t>КГБСУСО "Шелаболихинский ПНИ"</t>
  </si>
  <si>
    <t>КГБСУСО "Егорьевский детский ПНИ"</t>
  </si>
  <si>
    <t>КГБСУСО "Тюменцевский детский ПНИ"</t>
  </si>
  <si>
    <t>КГБУСО "Комплексный центр  города Алейска"</t>
  </si>
  <si>
    <t>КГБУСО "Комплексный центр  города Барнаула"</t>
  </si>
  <si>
    <t>КГБУСО "Комплексный центр города Бийска"</t>
  </si>
  <si>
    <t>КГБУСО "Комплексный центр  города Заринска"</t>
  </si>
  <si>
    <t>КГБУСО "Комплексный центр Новоалтайска"</t>
  </si>
  <si>
    <t>КГБУСО "Комплексный центр города Рубцовска"</t>
  </si>
  <si>
    <t>КГБУСО "Комплексный центр города Славгорода"</t>
  </si>
  <si>
    <t>КГБУСО "Комплексный центр  Благовещенского района"</t>
  </si>
  <si>
    <t>КГБУСО "Комплексный центр  Каменского района"</t>
  </si>
  <si>
    <t>КГБУСО "Комплексный центр Локтевского района"</t>
  </si>
  <si>
    <t>КГБУСО "Комплексный центр  Мамонтовского района"</t>
  </si>
  <si>
    <t>КГБУСО "Комплексный центр Михайловского района"</t>
  </si>
  <si>
    <t>КГБУСО "Комплексный центр Немецкого национального района"</t>
  </si>
  <si>
    <t>КГБУСО "Комплексный центр Павловского района"</t>
  </si>
  <si>
    <t>КГБУСО "Комплексный центр Родинского района"</t>
  </si>
  <si>
    <t>КГБУСО "Комплексный центр Смоленского района"</t>
  </si>
  <si>
    <t>КГБУСО "Комплексный центр Советского района"</t>
  </si>
  <si>
    <t>КГБУСО "Комплексный центр Тальменского района"</t>
  </si>
  <si>
    <t>КГБУСО "Комплексный центр Топчихинского района"</t>
  </si>
  <si>
    <t>КГБУСО "Комплексный центр Троицкого района"</t>
  </si>
  <si>
    <t>КГБУСО "Комплексный центр  Усть-Калманского района"</t>
  </si>
  <si>
    <t>КГБУСО "Комплексный центр  Шипуновского района"</t>
  </si>
  <si>
    <t>КГКУ "Управление социальной защиты населения по городу Алейску и Алейскому району"</t>
  </si>
  <si>
    <t>КГКУ "Управление социальной защиты населения по Алтайскому району"</t>
  </si>
  <si>
    <t>КГКУ "Управление социальной защиты населения по городу Белокурихе и Солонешенскому району"</t>
  </si>
  <si>
    <t>КГКУ "Управление социальной защиты населения по городу Бийску и Бийскому и Солтонскому районам"</t>
  </si>
  <si>
    <t>КГКУ "Управление социальной защиты населения по Благовещенскому и Суетскому районам"</t>
  </si>
  <si>
    <t>КГКУ "Управление социальной защиты населения по Волчихинскому району"</t>
  </si>
  <si>
    <t>КГКУ "Управление социальной защиты населения по Егорьевскому району"</t>
  </si>
  <si>
    <t>КГКУ "Управление социальной защиты населения по городу Заринску и Заринскому району"</t>
  </si>
  <si>
    <t>КГКУ "Управление социальной защиты населения по Змеиногорскому району"</t>
  </si>
  <si>
    <t>КГКУ "Управление социальной защиты населения по Зональному району"</t>
  </si>
  <si>
    <t>КГКУ "Управление социальной защиты населения по Калманскому району"</t>
  </si>
  <si>
    <t>КГКУ "Управление социальной защиты населения по Ключевскому району"</t>
  </si>
  <si>
    <t xml:space="preserve"> КГКУ "Управление социальной защиты населения по Косихинскому району"</t>
  </si>
  <si>
    <t xml:space="preserve"> КГКУ "Управление социальной защиты населения по Красногорскому району"</t>
  </si>
  <si>
    <t>КГКУ "Управление социальной защиты населения по Краснощековскому и Курьинскому районам"</t>
  </si>
  <si>
    <t>КГКУ "Управление социальной защиты населения по Кытмановскому и Тогульскому районам"</t>
  </si>
  <si>
    <t>КГКУ "Управление социальной защиты населения по Локтевскому району"</t>
  </si>
  <si>
    <t>КГКУ "Управление социальной защиты населения по Мамонтовскому району"</t>
  </si>
  <si>
    <t>КГКУ "Управление социальной защиты населения по Михайловскому району"</t>
  </si>
  <si>
    <t>КГКУ "Управление социальной защиты населения по Немецкому национальному району"</t>
  </si>
  <si>
    <t>КГКУ "Управление социальной защиты населения по городу Новоалтайску и Первомайскому району"</t>
  </si>
  <si>
    <t>КГКУ "Управление социальной защиты населения по Павловскому району"</t>
  </si>
  <si>
    <t>КГКУ "Управление социальной защиты населения по Панкрушихинскому району"</t>
  </si>
  <si>
    <t>КГКУ "Управление социальной защиты населения по Петропавловскому району"</t>
  </si>
  <si>
    <t>КГКУ "Управление социальной защиты населения по Поспелихинскому  и Новичихинскому районам"</t>
  </si>
  <si>
    <t>КГКУ "Управление социальной защиты населения по Ребрихинскому району"</t>
  </si>
  <si>
    <t>КГКУ "Управление социальной защиты населения по Родинскому району"</t>
  </si>
  <si>
    <t>КГКУ "Управление социальной защиты населения по Романовскому району"</t>
  </si>
  <si>
    <t>КГКУ "Управление социальной защиты населения по городу Рубцовску и Рубцовскому району"</t>
  </si>
  <si>
    <t>КГКУ "Управление социальной защиты населения по городам Славгороду и Яровое, Бурлинскому и Табунскому районам"</t>
  </si>
  <si>
    <t>КГКУ "Управление социальной защиты населения по Советскому району"</t>
  </si>
  <si>
    <t>КГКУ "Управление социальной защиты населения по Тальменскому району"</t>
  </si>
  <si>
    <t>КГКУ "Управление социальной защиты населения по Топчихинскому району"</t>
  </si>
  <si>
    <t>КГКУ "Управление социальной защиты населения по Третьяковскому району"</t>
  </si>
  <si>
    <t>КГКУ "Управление социальной защиты населения по Троицкому району"</t>
  </si>
  <si>
    <t>КГКУ "Управление социальной защиты населения по Тюменцевскому району"</t>
  </si>
  <si>
    <t>КГКУ "Управление социальной защиты населения по Угловскому району"</t>
  </si>
  <si>
    <t>КГКУ "Управление социальной защиты населения по Усть-Калманскому району"</t>
  </si>
  <si>
    <t>КГКУ "Управление социальной защиты населения по Усть-Пристанскому району"</t>
  </si>
  <si>
    <t>КГКУ "Управление социальной защиты населения по Хабарскому району"</t>
  </si>
  <si>
    <t>КГКУ "Управление социальной защиты населения по Целинному и Ельцовскому районам"</t>
  </si>
  <si>
    <t>КГКУ "Управление социальной защиты населения по Чарышскому району"</t>
  </si>
  <si>
    <t>КГКУ "Управление социальной защиты населения по Шелаболихинскому району"</t>
  </si>
  <si>
    <t>КГКУ "Управление социальной защиты населения по Шипуновскому району"</t>
  </si>
  <si>
    <t>КГБУСО "Комплексный центр социального обслуживания населения Усть-Калманского района"</t>
  </si>
  <si>
    <t>проверка</t>
  </si>
  <si>
    <t>составляет мониторинг Наталья владимировна 553147</t>
  </si>
  <si>
    <t>КГБСУСО "Тальменский психоневрологический интернат"</t>
  </si>
  <si>
    <t>к 24.10.2022</t>
  </si>
  <si>
    <t>запрос от 17.10.2022 №Исорг-20010014-416-22/-20010014</t>
  </si>
  <si>
    <t>Проверка оказания гражданам мер социальной поддержки</t>
  </si>
  <si>
    <t>КГБУСО "Комплексный центр социального обслуживания населения г.Бийска"</t>
  </si>
  <si>
    <t>КГБСУСО "Дружбинский дом-интернат для престарелых и инвалидов"</t>
  </si>
  <si>
    <t xml:space="preserve">СВОД ПО МОНИТОРИНГУ КОНТРОЛЬНО-НАДЗОРНОЙ ДЕЯТЕЛЬНОСТИ  </t>
  </si>
  <si>
    <t xml:space="preserve">СВОД ПО МОНИТОРИНГУ КОНТРОЛЬНО-НАДЗОРНОЙ ДЕЯТЕЛЬНОСТИ </t>
  </si>
  <si>
    <t>Количество проведенных проверок (плановых, внеплановых)</t>
  </si>
  <si>
    <t xml:space="preserve">Проверки Минсоцзащиты Алтайского края </t>
  </si>
  <si>
    <t>Прокуратура г.Рубцовска</t>
  </si>
  <si>
    <t>требование от 19.01.2023 № 4м-2023</t>
  </si>
  <si>
    <t>выездная проверка</t>
  </si>
  <si>
    <t>от 06.02.2023 №22062350000041</t>
  </si>
  <si>
    <t>01.01.2020-21.12.2022</t>
  </si>
  <si>
    <t xml:space="preserve">ГУ МЧС России по Алтайскому краю </t>
  </si>
  <si>
    <t>плановая проверка</t>
  </si>
  <si>
    <t>01.02.2023-14.02.2023</t>
  </si>
  <si>
    <t>КНМ No 22230061000203536971 от 01.02.2023</t>
  </si>
  <si>
    <t>Прокуратура Тальменского района</t>
  </si>
  <si>
    <t>2020-2022</t>
  </si>
  <si>
    <t>запрос от 13.02.2023 №12-09-2023</t>
  </si>
  <si>
    <t>Славгородская межрайонная прокуратура</t>
  </si>
  <si>
    <t>23.01.2023-26.01.2023</t>
  </si>
  <si>
    <t>СУ СК Росии по АК</t>
  </si>
  <si>
    <t>запрос</t>
  </si>
  <si>
    <t>запрос от 02.03.2023 №204-00005-23</t>
  </si>
  <si>
    <t>Федеральная служба по труду и занятости (Роструд) Государственная инспекция труда в Алтайском крае</t>
  </si>
  <si>
    <t>внеплановая</t>
  </si>
  <si>
    <t>плановая</t>
  </si>
  <si>
    <t>камеральная</t>
  </si>
  <si>
    <t>20.102022-20.01.2023</t>
  </si>
  <si>
    <t>от 20.01.2023 №1/3</t>
  </si>
  <si>
    <t>от 26.01.2023 №б/н</t>
  </si>
  <si>
    <t>от 31.01.2023 №02-41-2023</t>
  </si>
  <si>
    <t>месячный срок</t>
  </si>
  <si>
    <t>проверка нарушения требования пожарной безопасности, в сфере антитеррористической защищенности, в сфере санитарно-эпидемиологических требований, доступности для инвалидов</t>
  </si>
  <si>
    <t>Управление Роспотребнадзора Алтайскому краю</t>
  </si>
  <si>
    <t>27.02.2023 №11/5</t>
  </si>
  <si>
    <t>02.03.2023-15.03.2023</t>
  </si>
  <si>
    <t>25.01.2023 №02-53-2023</t>
  </si>
  <si>
    <t>месячный</t>
  </si>
  <si>
    <t>об устранении требований к антитеррористической защищенности</t>
  </si>
  <si>
    <t>ФАС России</t>
  </si>
  <si>
    <t>проверка о наличии признаков нарушения законодательства РФ о контрактной системе в сфере закупок</t>
  </si>
  <si>
    <t>Управление  Роспотребнадзора по Алтайскому краю</t>
  </si>
  <si>
    <t>16.01.2023-27.01.2023</t>
  </si>
  <si>
    <t>27.01.2023 №02-55-2023</t>
  </si>
  <si>
    <t>безотлагательно</t>
  </si>
  <si>
    <t>прокуратура Змеиногорского района</t>
  </si>
  <si>
    <t>проверка исполнения законодательства в сфере соблюдения жилищных прав ВОВ</t>
  </si>
  <si>
    <t>запрос от 27.02.2023 №Исорг-20010004-37-23/-20010004</t>
  </si>
  <si>
    <t>проверка обоснованности отказов органов социальной защиты населения в назначении и выплате пособий в связи с рождением первого ребенка</t>
  </si>
  <si>
    <t>запрос от 07.03.2023 №02-36-2023/67-23-20010024</t>
  </si>
  <si>
    <t>прокуратура Завьяловского района</t>
  </si>
  <si>
    <t xml:space="preserve">проверка </t>
  </si>
  <si>
    <t>2022-2023</t>
  </si>
  <si>
    <t>проверка размещенных в средствах массовой информации сведений о росте платы граждан в 2022 за топливо</t>
  </si>
  <si>
    <t>запрос от 06.02.2023 №02-05-2023</t>
  </si>
  <si>
    <t>прокуратура  Красногорского района</t>
  </si>
  <si>
    <t>2021-2022</t>
  </si>
  <si>
    <t>запрос от 02.02.2023 №02-04-2023</t>
  </si>
  <si>
    <t>запрос от 07.03.2023 №02-09-2023</t>
  </si>
  <si>
    <t>прокуратура   Кулундинского района</t>
  </si>
  <si>
    <t>запрос от 06.02.2023 №02-14-2023</t>
  </si>
  <si>
    <t>прокуратура Солонешенского района</t>
  </si>
  <si>
    <t>запрос от 08.02.2023 №02-08-2023</t>
  </si>
  <si>
    <t>прокуратура Усть-Пристанского района</t>
  </si>
  <si>
    <t>запрос от 10.03.2023 №Исорг-20010055-58-23-20010055</t>
  </si>
  <si>
    <t>прокуратуру Баевского района</t>
  </si>
  <si>
    <t>проверка исполнения законодательства об опеке и попечительстве над несовершеннолетними</t>
  </si>
  <si>
    <t>запрос от 31.01.2023 №02-37-2023</t>
  </si>
  <si>
    <t xml:space="preserve">Каменская межрайонная прокуратура </t>
  </si>
  <si>
    <t>по факту роста платы граждан за топливо</t>
  </si>
  <si>
    <t>запрос от 06.02.2023 №Исорг-20010005-208-23/880-20010005</t>
  </si>
  <si>
    <t>запрос от 06.02.2023 №Исорг-20010024-208-23/880-20010024</t>
  </si>
  <si>
    <t>2021-2023</t>
  </si>
  <si>
    <t>запрос от 07.02.2023 №02-07-2023</t>
  </si>
  <si>
    <t>МО МВД России Белокурихинский</t>
  </si>
  <si>
    <t>2013-2022</t>
  </si>
  <si>
    <t>о предоставлении субсидий на оплату жилого помещения и коммунальных услуг</t>
  </si>
  <si>
    <t>запрос от 16.01.2023 №61/357</t>
  </si>
  <si>
    <t>прокуратура г.Белокурихи</t>
  </si>
  <si>
    <t>запрос от 03.02.2023 №02-09-2023/101-23-20010062/182</t>
  </si>
  <si>
    <t>09.02.2023-15.02.2023</t>
  </si>
  <si>
    <t>решение от 09.02.2023 №б/н</t>
  </si>
  <si>
    <t>проверка состояния законности при предоставлении гражданам компенсации при предоставлении гражданам компенсации за оплату коммунальных услуг</t>
  </si>
  <si>
    <t>запрос от 15.02.2023 №02-21-2023/149-23-20010062/269</t>
  </si>
  <si>
    <t>прокуратура г.Новоалтайска</t>
  </si>
  <si>
    <t>проверка состояния законности при предоставлении гражданам компенсации за приобретенное твердое топливо</t>
  </si>
  <si>
    <t>запрос от 06.02.2023 №Исорг-20010065-136-23/880-20010065</t>
  </si>
  <si>
    <t>прокуратура г.Заринска</t>
  </si>
  <si>
    <t>запрос от 06.02.2023 №Вн-20010064-45-23/880-20010064</t>
  </si>
  <si>
    <t>проверка случая отказа в назначении ежемесячной выплаты на ребенка в возрасте от 3 до 7 лет</t>
  </si>
  <si>
    <t>запрос от 17.02.2023 №Исорг-20010064-85-23/-20010064</t>
  </si>
  <si>
    <t xml:space="preserve">прокуратура Топчихинского района </t>
  </si>
  <si>
    <t>запрос от 20.02.2023 №02-03-2023</t>
  </si>
  <si>
    <t>2020-2023</t>
  </si>
  <si>
    <t>проверка обоснованности отказов органов в назначении и выплате пособий в связи с рождением первого ребенка, третьего и последующих</t>
  </si>
  <si>
    <t>запрос от 09.03.2023 №02-36-2023/21-23-20010049</t>
  </si>
  <si>
    <t>прокуратура Курьинского района</t>
  </si>
  <si>
    <t>проверка по факту размещения в сети интернет информации о нарушении прав одинокой матери на получение детских выплат Харловой Н.А.</t>
  </si>
  <si>
    <t>запрос от 17.01.2023 №02-06-2023</t>
  </si>
  <si>
    <t>запрос от 06.02.2023 №Исорг-20010026-60-23/23-20010026</t>
  </si>
  <si>
    <t>26.01.2023-22.02.2023</t>
  </si>
  <si>
    <t>проверка требований к антитеррористической защищенности объектов</t>
  </si>
  <si>
    <t>решение от 26.01.2023 №б/н</t>
  </si>
  <si>
    <t>запрос от 06.02.2023</t>
  </si>
  <si>
    <t>прокуратура Петропавловского района</t>
  </si>
  <si>
    <t>проведение мероприятий по формированию паспорта территории муниципального образования</t>
  </si>
  <si>
    <t>запрос от 13.01.2023 №02-08-2023</t>
  </si>
  <si>
    <t>проверка соблюдения законодательства в сфере обеспечения потребителей дровами</t>
  </si>
  <si>
    <t>запрос от 03.02.2023 №02-08-2023</t>
  </si>
  <si>
    <t>проверка исполнения законодательства о социальной защите инвалидов</t>
  </si>
  <si>
    <t>запрос от 17.02.2023 №02.07.2023</t>
  </si>
  <si>
    <t>прокуратура Бийского района</t>
  </si>
  <si>
    <t>запрос от 02.02.2023 №02/1-02-2023</t>
  </si>
  <si>
    <t>запрос от 03.02.2023 №02-11-2023</t>
  </si>
  <si>
    <t>прокуратура Солтонского района</t>
  </si>
  <si>
    <t>запрос от 13.02.2023 №02/1-02-2023</t>
  </si>
  <si>
    <t>проверка исполнения законодательстваоб опеке и попечительстве над несовершеннолетними</t>
  </si>
  <si>
    <t>запрос от 09.02.2023 №02-48-2023/13423-2001009/408</t>
  </si>
  <si>
    <t>прокуратура г.Бийска</t>
  </si>
  <si>
    <t>06.03.2023 №02/6-02-2023</t>
  </si>
  <si>
    <t>в течении 15 дней</t>
  </si>
  <si>
    <t>проверка законодательства о защите прав несовершеннолетних в связи с обращением жительницы г.Бийска Климаевой О.Б.</t>
  </si>
  <si>
    <t>прокуратура Целинного района</t>
  </si>
  <si>
    <t>проверка в сфере соблюдения прав семей с детьми на получение социальных выплат</t>
  </si>
  <si>
    <t>запрос от 28.02.2023 №02-15-2023</t>
  </si>
  <si>
    <t>прокуратура Зонального района</t>
  </si>
  <si>
    <t xml:space="preserve">проверка соблюдения законодательства, направленного на профилактику пожаров в многодетных семьях </t>
  </si>
  <si>
    <t>01.01.2022-01.03.2022</t>
  </si>
  <si>
    <t>запрос от 31.01.2023 №08-10-2023/11-23-20010018</t>
  </si>
  <si>
    <t>запрос от 22.02.2023 №02-10-2023/37-23-20010018</t>
  </si>
  <si>
    <t>прокуратура Романовского района</t>
  </si>
  <si>
    <t>запрос от 07.03.2023 №02-36-2023/97</t>
  </si>
  <si>
    <t>2020-2021</t>
  </si>
  <si>
    <t>о количестве граждан которые обращались с заявлением о назначении выплат на детей в возрасте от 3 до 7 лет</t>
  </si>
  <si>
    <t>запрос от28.02.2023 №02-08-2023/75</t>
  </si>
  <si>
    <t>прокуратура Тюменцевского района</t>
  </si>
  <si>
    <t>запрос от 06.02.2023 №02-09-2023</t>
  </si>
  <si>
    <t>запрос от 03.03.2023 №01-03-2023</t>
  </si>
  <si>
    <t>прокуратура Поспелихинского района</t>
  </si>
  <si>
    <t>26.01.2023 №02-43-2023</t>
  </si>
  <si>
    <t>месяц</t>
  </si>
  <si>
    <t>проверка соблюдения законодательства в сфере оказания социальной помощи на развитие предпринимательской деятельности</t>
  </si>
  <si>
    <t>прокуратура Новичихинского района</t>
  </si>
  <si>
    <t>запрос от 03.02.2023 №02-10-2023</t>
  </si>
  <si>
    <t>запрос от 06.02.2023 №Исорг-20010037-60-23/880-20010037</t>
  </si>
  <si>
    <t xml:space="preserve">проверка соблюдения законодательства, направленного на профилактику гибели людей при пожарах в жилых домах </t>
  </si>
  <si>
    <t>запрос от 16.02.2023 №Исорг-20010037-68-23/718-20010037</t>
  </si>
  <si>
    <t>запрос от 06.03.2023 №03-07-2023</t>
  </si>
  <si>
    <t>Алейская межрайонная прокуратура</t>
  </si>
  <si>
    <t>проверка по обращению Феклистовой А.В. По вопросу предоставления ее супругу социальных выплат в связи с участием в специальной военной операции, получением ранения</t>
  </si>
  <si>
    <t>запрос от 07.02.2023 №02-01-2023</t>
  </si>
  <si>
    <t>запрос от 07.02.2023 №02-13-2023</t>
  </si>
  <si>
    <t>соблюдение требований законодательства об информационных технологиях и защите информации</t>
  </si>
  <si>
    <t>запрос от 10.02.2023 №02-11/1-2023</t>
  </si>
  <si>
    <t>проверка по обращению Сайгинурова А.М. По вопросу предоставления ее супругу социальных выплат в связи с участием в специальной военной операции, получением ранения</t>
  </si>
  <si>
    <t>запрос от 20.02.2023 №41-2023</t>
  </si>
  <si>
    <t>запрос от 03.02.2023 №02-51-2023</t>
  </si>
  <si>
    <t>прокуратура Бурлинского района</t>
  </si>
  <si>
    <t>08.02.2023 №3</t>
  </si>
  <si>
    <t>выявление и пресечение нарушенийзаконодательства в сфере жилищно-коммунального хозяйства</t>
  </si>
  <si>
    <t>запрос от 13.02.2023 №Исорг-20010006-179-23-880-200-10006</t>
  </si>
  <si>
    <t>02.03.2023 №14</t>
  </si>
  <si>
    <t>исполнение законодательствав сфере социальной поддержки отдельных категорий граждан</t>
  </si>
  <si>
    <t>прокуратура Табунского района</t>
  </si>
  <si>
    <t>прокуратура Шелаболихинского района</t>
  </si>
  <si>
    <t>соблюдение прав инвалидов на обеспечение техническими средствами реабилитации</t>
  </si>
  <si>
    <t>запрос от 06.02.2023 №03-01/2023</t>
  </si>
  <si>
    <t>запрос от 01.03.2023 №03-02/2023</t>
  </si>
  <si>
    <t>запрос от 02.03.2023 №02-04-2023</t>
  </si>
  <si>
    <t>по обращению Толочка О.Н. проверка соблюдения федерального законодательства предоставления льгот</t>
  </si>
  <si>
    <t>запрос от 10.03.2023 №02-03-2023</t>
  </si>
  <si>
    <t>по обращению Васильевой Т.В. проверка соблюдения федерального законодательства предоставлении пособий</t>
  </si>
  <si>
    <t>запрос от 13.03.2023 №02-03-2023</t>
  </si>
  <si>
    <t>прокуратура Ребрихинского района</t>
  </si>
  <si>
    <t>проверка соблюдения законодательства при расходовании бюджетных средств подлежащих казначейскому сопровождению</t>
  </si>
  <si>
    <t>запрос от 19.01.2023 №02-02-2023</t>
  </si>
  <si>
    <t>запрос от 06.02.2023 №02-04-2023</t>
  </si>
  <si>
    <t>проверка по обращению руководителя исполнительного комитета Общероссийского общественного движения НФ "За Россию" в АК по вопросам увеличения размера тарифов на услуги теплоснабжения</t>
  </si>
  <si>
    <t>запрос от 16.02.2023 №02-04-2023</t>
  </si>
  <si>
    <t>прокуратура Хабарского района</t>
  </si>
  <si>
    <t>проверка соблюдения законодательства при принятии решений об отказе в назначении ежемесячной выплате на детей</t>
  </si>
  <si>
    <t>запрос от 02.02.2023 №02-26-2023/51</t>
  </si>
  <si>
    <t>запрос от 06.02.2023 №02-04-2023/69</t>
  </si>
  <si>
    <t>проверка по жалобе жителя с.Хабары предпенсионного возраста Ильченко С.С. О неправомерном снятии ее с учета нуждающихся в поиске подходящей работы</t>
  </si>
  <si>
    <t>запрос от 21.02.2023 №40-2023/20010056/117</t>
  </si>
  <si>
    <t>прокуратура г.Барнаула</t>
  </si>
  <si>
    <t>запрос от 01.03.2023 №Исорг-20010061-628-23/1899-20010061</t>
  </si>
  <si>
    <t>прокуратура г.Рубцовска</t>
  </si>
  <si>
    <t>10.02.2023-10.03.2023</t>
  </si>
  <si>
    <t>решение от 10.02.2023 №32</t>
  </si>
  <si>
    <t>проверка по обращению Смолякова А.П. в интересах Лапардина М.В. По вопросу получения материальной помощи</t>
  </si>
  <si>
    <t>требование от 13.02.2023 №12б22</t>
  </si>
  <si>
    <t>запрос от 17.02.2023 №Исорг-20010041-89-23/20010041</t>
  </si>
  <si>
    <t xml:space="preserve">прокуратура Третьяковского района </t>
  </si>
  <si>
    <t>запрос от 31.01.2023 №02.42.2023</t>
  </si>
  <si>
    <t>проверка оказания содействия несовершеннолетним из числа детей-сирот в подборе подходящей работы и трудоустройстве</t>
  </si>
  <si>
    <t>запрос от 27.02.2023 №02.42.2023</t>
  </si>
  <si>
    <t>прокуратура Михайловского района</t>
  </si>
  <si>
    <t>по факту роста платы граждан за топливо предоставленные ООО "Лес-Сервис"</t>
  </si>
  <si>
    <t>требование от 09.02.2023 №02-09-2023/121</t>
  </si>
  <si>
    <t>запрос от 15.02.2023 №02-48-2023/141</t>
  </si>
  <si>
    <t>прокуратура Тальменского района</t>
  </si>
  <si>
    <t>по обращению Гречиха К.Е. в части проведения капитального ремонта МКД</t>
  </si>
  <si>
    <t>запрос от 11.01.2023 №б/н</t>
  </si>
  <si>
    <t>проверка по обращению Прокудиной Н.И. по факту получения мер социальной поддержки</t>
  </si>
  <si>
    <t>запрос от 25.01.2023 №02-44-2023</t>
  </si>
  <si>
    <t>запрос от 06.02.2023 №07-38-2023/880</t>
  </si>
  <si>
    <t>проверка по обеспечению инвалидов техническими средствами реабилитации</t>
  </si>
  <si>
    <t>запрос от 09.02.2023 №02-08-2023</t>
  </si>
  <si>
    <t>запрос от 14.02.2023 №б/н</t>
  </si>
  <si>
    <t>по обращению Леоновой Л.Н. по вопросу несогласия с утвержденной ИПРА</t>
  </si>
  <si>
    <t>запрос от 20.02.2023 №02-08-2023</t>
  </si>
  <si>
    <t>по обращению Беликовой А.Я. По вопросу оказания мер социальной поддержки</t>
  </si>
  <si>
    <t>запрос от 21.02.2023 №055ж-2023</t>
  </si>
  <si>
    <t>проверка состояния законности при предоставлении Минсоц АК грантов СОНКО на установку автоматических пожарных извещателей</t>
  </si>
  <si>
    <t>запрос от 22.02.2023 №02-44-2023</t>
  </si>
  <si>
    <t>запрос от 24.02.2023 №02-44-2023</t>
  </si>
  <si>
    <t>запрос от 14.03.2023 №02.44.2023</t>
  </si>
  <si>
    <t>по обращению Федорцовой В.Н. о несвоевременности пособия на несовершеннолетнего (мать Кретова Ю.Ю.)</t>
  </si>
  <si>
    <t>15.03.2023 №02-07-2023</t>
  </si>
  <si>
    <t>30 дней</t>
  </si>
  <si>
    <t>проверка соблюдения федерального законодательства о соц защите</t>
  </si>
  <si>
    <t>запрос от 06.03.2023 №ВН-200100064-93-23/81-20010064</t>
  </si>
  <si>
    <t>проверка соблюдения законодательства о занятости</t>
  </si>
  <si>
    <t>запрос от 13.03.2023 №02--08-2023/158-23-20010017</t>
  </si>
  <si>
    <t>16.03.2023-31.03.2023</t>
  </si>
  <si>
    <t>решение от 16.03.2023 №16</t>
  </si>
  <si>
    <t>соблюдение требований законодательства при соблюдении прав семей с детьми на получение соц выплат</t>
  </si>
  <si>
    <t>проверка соблюдения прав и соц гарантий участников специальной военной операции уволенных с военной службы</t>
  </si>
  <si>
    <t>запрос от 21.03.2023 №02-06-2023</t>
  </si>
  <si>
    <t>проверка соблюдения прав Садыковой В.П.</t>
  </si>
  <si>
    <t>запрос от 21.03.2023 №70ж-2023</t>
  </si>
  <si>
    <t>27.03.2023-07.04.2023</t>
  </si>
  <si>
    <t>решение от 21.03.2023 №2303/006-22/1-П</t>
  </si>
  <si>
    <t xml:space="preserve">Управление  Роспотребнадзора по Алтайскому краю </t>
  </si>
  <si>
    <t>01.03.2023-15.03.2023</t>
  </si>
  <si>
    <t>акт от 15.03.2023 №11/5</t>
  </si>
  <si>
    <t>нарушения обязательных требований законодательства в области обеспечения санитарно-эпидемиологического благополучия населения</t>
  </si>
  <si>
    <t>01.11.2022-01.03.2022</t>
  </si>
  <si>
    <t>запрос от 17.03.2023 №02-2023/63-23-20010018</t>
  </si>
  <si>
    <t>МВД России по Волчихинскоиу району</t>
  </si>
  <si>
    <t>выявление и предупреждение и пресечение экономических и налоговых преступлений</t>
  </si>
  <si>
    <t>запрос от 10.03.2023 №б/н</t>
  </si>
  <si>
    <t>прокуратура Тогульского района</t>
  </si>
  <si>
    <t>запрос от 06.03.2023 №02/5-01-2023</t>
  </si>
  <si>
    <t>запрос от 06.03.2023 №02/1-11-2023</t>
  </si>
  <si>
    <t>проверка обоснованности отказа органов в назначении  и выплате пособий в связи с рождением первого, третьего и последующих детей</t>
  </si>
  <si>
    <t>запрос от 15.03.2023 №02-15-2023</t>
  </si>
  <si>
    <t>запрос от 14.03.2023 №02.06.2023</t>
  </si>
  <si>
    <t xml:space="preserve"> проверка соблюдения прав и соц гарантий участников специальной военной операции уволенных с военной службы</t>
  </si>
  <si>
    <t>прокуратура Угловского района</t>
  </si>
  <si>
    <t>запрос от 20.03.2023 №Исорг-20010053-54-23/-20010053</t>
  </si>
  <si>
    <t>проверка предоставления сведений об обращении граждан из числа участников СВО</t>
  </si>
  <si>
    <t>запрос от 17.03.2023 №02-04-2023</t>
  </si>
  <si>
    <t>запрос от 17.03.2023 №02-07-2023/133-23-20010005</t>
  </si>
  <si>
    <t>прокуратура Чарышского района</t>
  </si>
  <si>
    <t>15.03.2023-12.04.2023</t>
  </si>
  <si>
    <t>проверка социального обеспечения населения имеющего несовершеннолетних детей</t>
  </si>
  <si>
    <t>решение от 15.03.2023 №б/н</t>
  </si>
  <si>
    <t>запрос от 15.03.2023 №02-06-2023</t>
  </si>
  <si>
    <t>запрос от 16.03.2023 №Исорг-20010037-145-23/1899-20010037</t>
  </si>
  <si>
    <t>01.05.2022-2023</t>
  </si>
  <si>
    <t>запрос от 16.03.2023 №02-06-2023</t>
  </si>
  <si>
    <t>проверка исполнения законодательства о социальной защите несовершеннолетних</t>
  </si>
  <si>
    <t>запрос от 15.03.2023 №02-04-2023</t>
  </si>
  <si>
    <t>прокуратура Первомайского района</t>
  </si>
  <si>
    <t>запрос от 16.03.2023 №02-08</t>
  </si>
  <si>
    <t>запрос от 15.03.2023 №02-28-2023</t>
  </si>
  <si>
    <t>запрос от 20.03.2023 №02-10-2023</t>
  </si>
  <si>
    <t>запрос от 20.03.2023 №826</t>
  </si>
  <si>
    <t>22.03.2023-20.04.2023</t>
  </si>
  <si>
    <t>проверка соблюдения требований федерального законодательства о порядке рассмотрения обращений граждан</t>
  </si>
  <si>
    <t>запрос от 23.03.2023 №02-04-2023</t>
  </si>
  <si>
    <t>от 16.03.2023 №11/6</t>
  </si>
  <si>
    <t>УСЗН по Залесовскому муниципальному округу</t>
  </si>
  <si>
    <t>УСЗН по Благовещенскому и муниципальному округу Суетский район</t>
  </si>
  <si>
    <t>УСЗН по муниципальному округу Чарышский район</t>
  </si>
  <si>
    <t>УСЗН по муниципальному округу г. Славгород и г. Яровое, Бурлинскому и Табунскому районам</t>
  </si>
  <si>
    <t>решение от 29.03.2023 №11</t>
  </si>
  <si>
    <t>запрос от 24.03.2023 №02-15-2023</t>
  </si>
  <si>
    <t>МО МВД России "Рубцовский"</t>
  </si>
  <si>
    <t>проверка сведений о выделенных бюджетных денежных средствах в рамках нац проекта Демография</t>
  </si>
  <si>
    <t>запро сот 29.03.2023 №104/4/7305</t>
  </si>
  <si>
    <t>запрос от 23.03.2023 № 02-04-2023/133</t>
  </si>
  <si>
    <t>проверка соблюдения прав граждан явлюющихся ИП или единаличными руководителями организаций призваных на военную службу по мобилизации на получение мер государственной  поддержки их бизнеса</t>
  </si>
  <si>
    <t>проверка исполнения законодательства в сфере соблюдения прав граждан на государственную поддержку</t>
  </si>
  <si>
    <t>запрос от 14.03.2023 №02-15-2023</t>
  </si>
  <si>
    <t>запрос от 14.003.2023 №02-07-2023</t>
  </si>
  <si>
    <t>запрос от 20.03.2023 №02-14-2023</t>
  </si>
  <si>
    <t>проверка соблюдения прав и социальных гарантий участников специальной военной операции, уволенных с военной службы</t>
  </si>
  <si>
    <t>запрос от 23.03.2023 №02-26-2023/153</t>
  </si>
  <si>
    <t>запрос от 24.03.2023 №02-06-2023</t>
  </si>
  <si>
    <t>проверка соблюдения законодательства о защите соц прав граждан</t>
  </si>
  <si>
    <t>запрос от 26.03.2023 №б/н</t>
  </si>
  <si>
    <t>проверка соблюдения законодательства в сфере обеспечени потребителей топливом</t>
  </si>
  <si>
    <t>запрос от 15.03.2023 №02-09-2023/421</t>
  </si>
  <si>
    <t>запрос от 15.03.2023 №02-09-2023/428</t>
  </si>
  <si>
    <t>провека информации об исполнении решений суда о назначении и выплете Колтаковой Е.Ю. ежемесячных денежных выплат на детей</t>
  </si>
  <si>
    <t>запрос от 17.03.2023 №444</t>
  </si>
  <si>
    <t>запрос от 23.03.2023 №Исорг21-23</t>
  </si>
  <si>
    <t>запрос от 29.03.2023 №02-37-2023/202-23-20010008</t>
  </si>
  <si>
    <t>01.01.2023-01.03.2023</t>
  </si>
  <si>
    <t>запрос от 29.03.2023 №02-17-2023/97-23-20010018</t>
  </si>
  <si>
    <t>прокуратура Железнодорожного района г.Барнаула</t>
  </si>
  <si>
    <t>проверка законодательства о противодействии коррупции</t>
  </si>
  <si>
    <t>запрос от 22.03.2023 №Исорг-20010068-818-23/-20010068</t>
  </si>
  <si>
    <t>запрос от 22.03.2023 №02-45-2023</t>
  </si>
  <si>
    <t>нарушения выявленные в ходе проверки будут устранены до 10.04.2023</t>
  </si>
  <si>
    <t>предупреждение</t>
  </si>
  <si>
    <t>16.02.2023 №0025</t>
  </si>
  <si>
    <t>16.02.2023 №25-4-13-10</t>
  </si>
  <si>
    <t>14.02.2023 №22-012-2023/0146</t>
  </si>
  <si>
    <t xml:space="preserve">документарная </t>
  </si>
  <si>
    <t>УФАС по АК</t>
  </si>
  <si>
    <t>янв2023-март2023</t>
  </si>
  <si>
    <t>02.03.2023 №02204/7.32.3-232/2023</t>
  </si>
  <si>
    <t>нарушение сроков №223-фз "О закупках товаров, работ, услуг отдельными видами юридических лц"</t>
  </si>
  <si>
    <t>нарушения выявленные в ходе проверки устранены в полном объеме</t>
  </si>
  <si>
    <t>Минсоцзащита АК (КРО)</t>
  </si>
  <si>
    <t>06.02.2023-10.02.2023</t>
  </si>
  <si>
    <t>15.02.2023 №27-03-5/1492</t>
  </si>
  <si>
    <t xml:space="preserve">профилактический визит </t>
  </si>
  <si>
    <t>16.03.2023 №74-16</t>
  </si>
  <si>
    <t>доведены ОТ пожарной безопасности на объекте защиты</t>
  </si>
  <si>
    <t>17.01.2023 б/н</t>
  </si>
  <si>
    <t>проверка обоснованности назначения ежемесячной пенсионной выплаты</t>
  </si>
  <si>
    <t>нарушений не выявлено</t>
  </si>
  <si>
    <t>22.03.2023 б/н</t>
  </si>
  <si>
    <t>замечания по оформлению заявления, отсутствуют признаки учета в АИС СЗНАК</t>
  </si>
  <si>
    <t>проверка обоснованности выдачи справок о признании гражданина малоимущим, о признании СДД многодетной семьи не превышающим величину 2 ПМ</t>
  </si>
  <si>
    <t>данное нарушение на размер субсидии не повлияло</t>
  </si>
  <si>
    <t>№27-04-1/П/3106 от 23.03.2023</t>
  </si>
  <si>
    <t>не учтен дополнительный норматив площади для пенсионера не учтено личное подсобное хозяйство</t>
  </si>
  <si>
    <t>26.01.2023-11.02.2023</t>
  </si>
  <si>
    <t xml:space="preserve">17.02.2023 1/3/12-23 </t>
  </si>
  <si>
    <t>01.02.2023 №13/6-113</t>
  </si>
  <si>
    <t>06.02.23-10.02.2023</t>
  </si>
  <si>
    <t>2022год</t>
  </si>
  <si>
    <t>справка</t>
  </si>
  <si>
    <t>срок исправления. 15.08.2023 г.</t>
  </si>
  <si>
    <t>проверка за исполнением законодательства о труде и занятости</t>
  </si>
  <si>
    <t xml:space="preserve">срок рассмотрения 1 месяц </t>
  </si>
  <si>
    <t xml:space="preserve"> 01.01.2022-31.12.2022</t>
  </si>
  <si>
    <t>наршение устранено</t>
  </si>
  <si>
    <t>Запрос информации 20.03 2023</t>
  </si>
  <si>
    <t>с 01.01.2021 по 31.12.2022</t>
  </si>
  <si>
    <t>прокуратура Усть-Калманского района</t>
  </si>
  <si>
    <t>нарушение законодательства о контрактной системе в сфере закупок</t>
  </si>
  <si>
    <t>постановление о назначении наказания от 21.02.2023 №022/04/7.31-109/2023</t>
  </si>
  <si>
    <t>нарушение законодательства о контрактной системе в сфере закупок, ч.3 ст 103 Закона о контрактной системе в связи с неразмещением в реестре ЕИС сведений об исполнении контракта от 12.07.2022 №03/ЭА на выполнение работ по ремонту АПС в гараже</t>
  </si>
  <si>
    <t>проверка соблюдения законодательства о пртиводействии терроризму</t>
  </si>
  <si>
    <t>выездная</t>
  </si>
  <si>
    <t>нарушения устранены</t>
  </si>
  <si>
    <t>от 26.01.2023 № 02-19-2023        от 31.01.2023   № 2</t>
  </si>
  <si>
    <t>плановая выездная</t>
  </si>
  <si>
    <t>с 06.02.2023 по 10.02.2023</t>
  </si>
  <si>
    <t>01.01.2022 по 31.12.2022</t>
  </si>
  <si>
    <t>10.02.2023 № б/н</t>
  </si>
  <si>
    <t>принята к учету товарная накладная на поставку принтера Катюша Р247 от 31.10.2022 № ЦБ-1027, дата составления которой ранее заключенного дополнительного соглашения; поставщик не имел соответствующих ОКВЭД на поставку компьютерной техники</t>
  </si>
  <si>
    <t>замечания приняты к сведению</t>
  </si>
  <si>
    <t>Минсоцзащита Алтайского края (КРО)</t>
  </si>
  <si>
    <t>плановая документарная</t>
  </si>
  <si>
    <t>с 16.02.2023 по  28.03.2023</t>
  </si>
  <si>
    <t>28.02.2023, б/н</t>
  </si>
  <si>
    <t>25.01.2023-25.01.2023</t>
  </si>
  <si>
    <t>15.05.2007-31.12.2022</t>
  </si>
  <si>
    <t>25.01.2023 №4/10</t>
  </si>
  <si>
    <t xml:space="preserve"> предоставлены корректирующие формы СЗВ-СТАЖ за 2007-2022 г.в установленный срок</t>
  </si>
  <si>
    <t>выездная плановая</t>
  </si>
  <si>
    <t>26.01.2023 №22-002-2023/0002РС/1</t>
  </si>
  <si>
    <t>27.01.2023 №22-005-2023/0037ад</t>
  </si>
  <si>
    <t>13.03.2023- 24.03.2023</t>
  </si>
  <si>
    <t>21.02.2023 №12</t>
  </si>
  <si>
    <t>решение о приостановлении срока проведения контрольного (надзорного) мероприятия на срок проведения экспертизы  с 21.03.2023 по 29.03.2023, с 30.03.2023 проверка возобновлена и не окончена</t>
  </si>
  <si>
    <t xml:space="preserve"> ГУ МЧС России по АК</t>
  </si>
  <si>
    <t>проверка соблюдения требований пожарной безопасности</t>
  </si>
  <si>
    <t>Инспекция финансово-экономического контроля в сфере закупок Алтайского края</t>
  </si>
  <si>
    <t>внеплановая, документарная</t>
  </si>
  <si>
    <t>16.01.2023 - 10.02.2023</t>
  </si>
  <si>
    <t>15.02.2023/ № 2</t>
  </si>
  <si>
    <t>30.01.2023/№ 02-41-2023</t>
  </si>
  <si>
    <t>Нарушения устранены в ходе проверки</t>
  </si>
  <si>
    <t>профилактический визит</t>
  </si>
  <si>
    <t xml:space="preserve"> ГУ МЧС России по Алтайскому краю</t>
  </si>
  <si>
    <t>прокуратура Топчихинского района</t>
  </si>
  <si>
    <t>Инспекция финансово-экономического контроля и контроля в сфере закупок
Алтайского края</t>
  </si>
  <si>
    <t>плановая камеральная</t>
  </si>
  <si>
    <t>с 16.08.2022 в течении 10 рабочих дней</t>
  </si>
  <si>
    <t>с 01.01.2020 по 2022 год</t>
  </si>
  <si>
    <t xml:space="preserve">не позднее 19.05.2023 года. Промежуточный срок до 10.02.2023 года.
</t>
  </si>
  <si>
    <t>Благовещенская межрайонная прокуратура</t>
  </si>
  <si>
    <t>09.03.2023-20.03.2023</t>
  </si>
  <si>
    <t>01.05.2022-31.12.2022</t>
  </si>
  <si>
    <t>14.03.2023 №03-06-2023</t>
  </si>
  <si>
    <t>Признание незаконным отказ в назначении денеж.выплаты от 3 до 7 лет Зориной Н.А. в связи с наличием доходов выше прожит. минимума от банковских вкладов (пп."е" п. 16 Порядка, Постановл.Прав-ва РФ от 31.03.2020 №384)</t>
  </si>
  <si>
    <t>Исковое заявление в интересах несовершеннолетнего в лице Зориной Н.А.</t>
  </si>
  <si>
    <t>16.02.2023 - 28.02 2023</t>
  </si>
  <si>
    <t>от 28.02.2023</t>
  </si>
  <si>
    <t>17.01.2033-27.01.2023</t>
  </si>
  <si>
    <t>27.01.2023 №2/1</t>
  </si>
  <si>
    <t>01.02.2023 №12</t>
  </si>
  <si>
    <t>27.01.2023 №2</t>
  </si>
  <si>
    <t>Федеральная служба по труду и занятости</t>
  </si>
  <si>
    <t>пояснение по жалобе</t>
  </si>
  <si>
    <t>Проверка по факту предоставления отпуска по уходу за ребенком</t>
  </si>
  <si>
    <t>нарушений не обнаружено, вынесено предостережение о недопустимости нарушения обязательных требований от 02.02.2023 №22/3-60-23-ПВ/337/3/1</t>
  </si>
  <si>
    <t>плановая встречная документарная</t>
  </si>
  <si>
    <t>16.02.2023-28.02.2023</t>
  </si>
  <si>
    <t>01.01.2022 -31.12.2022</t>
  </si>
  <si>
    <t>28.02.2023 б/н</t>
  </si>
  <si>
    <t>от 21.03.2023 №11/9</t>
  </si>
  <si>
    <t>29.03.2023 п/п 20243</t>
  </si>
  <si>
    <t>16.02.2023 по 28.02.2023</t>
  </si>
  <si>
    <t>01.01.2022-31.12.2022</t>
  </si>
  <si>
    <t>с 01.02.2023  по 14.02.2023</t>
  </si>
  <si>
    <t xml:space="preserve">месячный срок </t>
  </si>
  <si>
    <t xml:space="preserve"> от 14.02.2023 № 22-012-2023/0149ак от 14.02.2023 № 22-012-2023/0148ак</t>
  </si>
  <si>
    <t>19.01.2023 по 17.02.2023</t>
  </si>
  <si>
    <t>январь-февраль 2023</t>
  </si>
  <si>
    <t xml:space="preserve"> п. 54 Правил противопожарного режима в РФ, на объекте защиты по адресу: Первомайский р-н, п.Лесной, ул. Центральная, 2 а, параметры  систем автоматической пожарной сигнализации, оповещения и управления эвакуацией, автоматической установки пожаротушения, внутреннего противопожарного водопровода  не соответствуют требованиям пожарной безопасности. Специальный текст системы оповещения и управления эвакуацией не соответствует требованиям п. 3 Табл. 2 СП 3.13130.2009. 
 по адресу:  ул. Лесная, 13, ширина общего коридора с двухсторонним расположением дверей, открывающихся из помещений в коридор, менее 1 м (0,75 м), что является нарушением п. 4.3.4 СП 1.13130.2020. Помещения палат не отделены от путей эвакуации (общих коридоров) дверьми, что является нарушением п. 5.2.7 СП 2.13130.2020. Параметры  систем автоматической пожарной сигнализации, оповещения и управления эвакуацией, автоматической установки пожаротушения, внутреннего противопожарного водопровода  не соответствуют требованиям пожарной безопасности. Специальный текст системы оповещения и управления эвакуацией не соответствует требованиям п. 3 Табл. 2 СП 3.13130.2009. 
</t>
  </si>
  <si>
    <t>исковое заявление от15.02.2023 №0202</t>
  </si>
  <si>
    <t>Министерство социальной защиты Алтайского края</t>
  </si>
  <si>
    <t>плановая выездная проверка</t>
  </si>
  <si>
    <t>01.01.2022-01.02.2023</t>
  </si>
  <si>
    <t>проверка соблюдения законодательства в предоставлении компенсации за приобретенное твердое  топливо</t>
  </si>
  <si>
    <t>с 2021 по февраль 2023</t>
  </si>
  <si>
    <t>проверка исполнения законодательства по выплатам опекунам и попечителям</t>
  </si>
  <si>
    <t>проверка факта приобретения гражданами твердого топлива по завышеным ценам</t>
  </si>
  <si>
    <t>2022 по февраль 2023</t>
  </si>
  <si>
    <t>проверка исполнения законодательства в сфере соблюдения жилищных прав ветеранов ВОВ и вдов ветеранов ВОВ</t>
  </si>
  <si>
    <t>проверка законности отказов в назначениии пособия на "первенца" и ЕВ за третьего до трех лет</t>
  </si>
  <si>
    <t>проверка законности отказов в назначении пособия от 3 до 7 лет при наличии дохода по вкладам</t>
  </si>
  <si>
    <t>прокуратура Залесовского района</t>
  </si>
  <si>
    <t>21.03.2023 №11/7</t>
  </si>
  <si>
    <t>ал.пор.№888997 от 27.03.2023</t>
  </si>
  <si>
    <t>11/5 от 15.03.2023</t>
  </si>
  <si>
    <t>11/6 от 15.03.2023</t>
  </si>
  <si>
    <t>21.03.2023-24.03.2023</t>
  </si>
  <si>
    <t>24.03.2023 №22-009-2023/0111ак</t>
  </si>
  <si>
    <t>25.04.2023, 15.01.2024</t>
  </si>
  <si>
    <t>24.03.2023 №22-009-2023/0111пп</t>
  </si>
  <si>
    <t>нарушение обязательных требований пожарной безопасности</t>
  </si>
  <si>
    <t>06.02.2023-16.02.2023</t>
  </si>
  <si>
    <t>13/2/11 16.02.2023</t>
  </si>
  <si>
    <t xml:space="preserve"> 13/2/7/2 28.02.2023</t>
  </si>
  <si>
    <t xml:space="preserve">02.03.2023     № 102048                  </t>
  </si>
  <si>
    <t>2023 г.</t>
  </si>
  <si>
    <t>24.03.2023 №22-006-2023/0011рс/1</t>
  </si>
  <si>
    <t xml:space="preserve">ГУ МЧС России по АК   </t>
  </si>
  <si>
    <t>23.01.2023-31.01.23</t>
  </si>
  <si>
    <t>б/н от 31.01.2023</t>
  </si>
  <si>
    <t>13.03.2023 по 24.03.2023</t>
  </si>
  <si>
    <t>№22-005-2023/0011рс/1 от 20.03.2023г.</t>
  </si>
  <si>
    <t>№ 22-005-2023/0054 ад от 21.03.2023г.</t>
  </si>
  <si>
    <t>от 20.03.2023г. №22-005-2023/0011рс</t>
  </si>
  <si>
    <t>я № 22-005-2023/0054 от 21.03.2023</t>
  </si>
  <si>
    <t>внеплановая выездная</t>
  </si>
  <si>
    <t>с 26.01.23 по 30.01.23</t>
  </si>
  <si>
    <t xml:space="preserve"> </t>
  </si>
  <si>
    <t>27.01.23 № 02-81-2023</t>
  </si>
  <si>
    <t>09.03.2023 № 5-154/2023</t>
  </si>
  <si>
    <t>чек 4996 от 03.04.2023</t>
  </si>
  <si>
    <t>акт б/н от 10.02.2023</t>
  </si>
  <si>
    <t>23.01.2023 по 31.01.2023</t>
  </si>
  <si>
    <t>01.01.2022- 31.12.2022</t>
  </si>
  <si>
    <t>акт  от 31.01.2023</t>
  </si>
  <si>
    <t>превышение лимита выделенных средств на выполнение мероприятия 15971 руб. и т.д.</t>
  </si>
  <si>
    <t>средства в сумме 15971 руб. возмещены в Министерство соцзащиты по платежному поручению № 612499 от 07.03.2023</t>
  </si>
  <si>
    <t xml:space="preserve"> Минсоцзащита АК (КРО)</t>
  </si>
  <si>
    <t>запрос сведений</t>
  </si>
  <si>
    <t>Запрос  сведений о социальных и иных выплатах на гр.Гавва Анастасию Альбертовну</t>
  </si>
  <si>
    <t>судебный запрос</t>
  </si>
  <si>
    <t>до 15.03.2023</t>
  </si>
  <si>
    <t>Предоставление сведений о размере пособий,получаемых Аксеновой О.А</t>
  </si>
  <si>
    <t>запрос информации</t>
  </si>
  <si>
    <t>не позднее 17.03.2023</t>
  </si>
  <si>
    <t>2023 год</t>
  </si>
  <si>
    <t>Запрос информации о реализуемых в 2023 году на территории района национальных проектов,федеральных и региональных проектов(строительство,ремонт объектов,поставка товаров,оказание услуг и др)</t>
  </si>
  <si>
    <t>не позднее 20.03.2023</t>
  </si>
  <si>
    <t>2020-2022 гг.</t>
  </si>
  <si>
    <t>Проверка обоснованности отказов органов социальной защиты населения в назначении и выплате пособий в связи с рождением первого ребенка,а также третьего и последующих детей</t>
  </si>
  <si>
    <t>предоставление копий документов на основании проверки соблюдения прав семей с детьми на получение социальных выплат</t>
  </si>
  <si>
    <t>не позднее 27.03.2023</t>
  </si>
  <si>
    <t>Предоставление копий документов по вынесенным органами социальной защиты населения отказов в 2020-2022 г,в предоставлении семьям с детьми выплат на детей от 3 до 7 лет,где причинами отказов послужило превышение доходов от вкладов над величиной прожиточного минимума</t>
  </si>
  <si>
    <t>МО МВД России "Хабарский"</t>
  </si>
  <si>
    <t>не позднее 08.02.2023</t>
  </si>
  <si>
    <t>2021 год</t>
  </si>
  <si>
    <t>ГУ МЧС России по Алтайскому краю</t>
  </si>
  <si>
    <t>акт №22-015-2023/0008р</t>
  </si>
  <si>
    <t xml:space="preserve">внеплановая             </t>
  </si>
  <si>
    <t xml:space="preserve">24.01.2023   </t>
  </si>
  <si>
    <t>24.01.2023-24.02.2023</t>
  </si>
  <si>
    <t>24.01.2023 №02-41-2023</t>
  </si>
  <si>
    <t>выявленные нарушения устранены</t>
  </si>
  <si>
    <t>Минсоцзащита Алтайского края</t>
  </si>
  <si>
    <t>приобщить в личное дело ответы на запросы СМЭВ. Обеспечивать наличие подписей в выдаваемых гражданам удостоверениях "Ветеран труда", "Ветеран труда Алтайского края". личных дел Беляшкиной Т.И., Татарниковой Л.В. по результатам тестирования краевого и федерального регистров (запрос от 11.01.2023 № 27-04-5/П/57)</t>
  </si>
  <si>
    <t>замечания устранены</t>
  </si>
  <si>
    <t>проверка личного дела Котюк А.Л. по тестированию краевой базы получателей компенсации расходов на оплату жилого помещения и коммунальных услуг (запрос от 24.03.2023 № 27-04-5/П/3236)</t>
  </si>
  <si>
    <t>Направление личного дела на проверку в срок до 20.04.2023</t>
  </si>
  <si>
    <t>справка от 17.02.2023 № 27-04-2/П/1669</t>
  </si>
  <si>
    <t>нарушение санитарно-эпидемиологических требований</t>
  </si>
  <si>
    <t>16.01.2023 - 27.01.2023</t>
  </si>
  <si>
    <t>06/05 от 03.02.2023г.</t>
  </si>
  <si>
    <t>№06/14 от 15.02.2023г</t>
  </si>
  <si>
    <t>б/н от 03.02.2023г.</t>
  </si>
  <si>
    <t>все документы в папке 1кв2023</t>
  </si>
  <si>
    <t>плановая документальная</t>
  </si>
  <si>
    <t>16.0220.23-28.02.2023</t>
  </si>
  <si>
    <t>б/н от 28.02.2022</t>
  </si>
  <si>
    <t>проверка по факту ненадлежащего исполнения профилактики безнадзорности</t>
  </si>
  <si>
    <t xml:space="preserve">акт от 28.02.2023 </t>
  </si>
  <si>
    <t xml:space="preserve">  плановая документарная </t>
  </si>
  <si>
    <t xml:space="preserve">плановая документарная </t>
  </si>
  <si>
    <t>16.02.2023-28.02.2023г</t>
  </si>
  <si>
    <t>01.01.2022-31.12.2022г</t>
  </si>
  <si>
    <t>06.03.2023-20.03.2023г</t>
  </si>
  <si>
    <t>2023г.</t>
  </si>
  <si>
    <t>13.03.2023/22-001-2023/0060пп</t>
  </si>
  <si>
    <t>14.03.2023/11</t>
  </si>
  <si>
    <t>п.60, п.397, п.409, п.36, п.48, п.43, п.16а правил противопожарного режима в РФ Утвержденных постановление Правительства РФ от 16.09.2020г. №1479; п.1, п.9 Приложения №1 и №2 Приказа МЧС России от 18.11.2021г. №806; ч.3ст.4 ФЗ от 22.07.2008г. № 123-ФЗ; СП 4.13130.2013, п.5.6.4</t>
  </si>
  <si>
    <t>22.03.2023/22/3-140-23-ПВ/10-519-И/367</t>
  </si>
  <si>
    <t>абз.3,5 ч.3 ст.214, ч.1, ч.2 ст.217 ТК РФ, пп "з" п. 47 Примерного положения о системе управления охраной труда, утвержденного Приказом Минтруда России от 29.10.2021 № 776н</t>
  </si>
  <si>
    <t>нарушений не установлено</t>
  </si>
  <si>
    <t>28.02.2023 №/б.н</t>
  </si>
  <si>
    <t xml:space="preserve"> Государственная инспекция труда в Алтайском крае и Республике Алтай</t>
  </si>
  <si>
    <t>Минисоцзащита Алтайского края (КРО)</t>
  </si>
  <si>
    <t xml:space="preserve">до 26.01.2023        </t>
  </si>
  <si>
    <t>до 15.02.2023</t>
  </si>
  <si>
    <t>документарная</t>
  </si>
  <si>
    <t>до 10.02.2023</t>
  </si>
  <si>
    <t>до 20.03.2023</t>
  </si>
  <si>
    <t xml:space="preserve">документарная                                                                                             </t>
  </si>
  <si>
    <t>прокуратура Советского района</t>
  </si>
  <si>
    <t xml:space="preserve">проведение проверки законности получения мер социальной поддержки семьям, имеющих детей в отношении Федоровой В.Ю. </t>
  </si>
  <si>
    <t xml:space="preserve">проведение проверки коллективного обращения жителей с. Урожайное об отказе в предоставлении субсидий на отказ коммунальных услуг </t>
  </si>
  <si>
    <t>проведение проверки по поручению прокуратуры Алтайского края о  законности получения мер социальной поддержки семьям, имеющих детей в отношении Федоровой В.Ю. и Федорова Ю.В.</t>
  </si>
  <si>
    <t>проведение проверки по поручению прокуратуры Алтайского края по  факту роста оплаты граждан за топливо</t>
  </si>
  <si>
    <t>проведение проверки в отношении коммерческихи некомерческих организаций и т.д. по решениям об отказе в назначении выплат в связи с рождением первого, третьего и последующих детей</t>
  </si>
  <si>
    <t>на 24.03.2023</t>
  </si>
  <si>
    <t>предупреждение от 28.03.2023 №1</t>
  </si>
  <si>
    <t>26.01.2023 №02/1-23-2023</t>
  </si>
  <si>
    <t>проводятся мероприятия для устранения нарушений.</t>
  </si>
  <si>
    <t>постановление о возбуждении дела об административном правонарушении от 07.02.2023</t>
  </si>
  <si>
    <t>санитарно- эпидемологические требования к  эксплуатации производственных, общественных помещений, зданий, сооружений ОБОРУДОВАНИЯ И ТРАНСПОРТА, а также условиям деятельности хозяйствующих субъектов, осуществляющих продажу товаров, выполнение работ иои оказания услуг" допускаются нарушения требований СП 2.3./2.4.3590-20, СП 2.1.3678-20</t>
  </si>
  <si>
    <t>постановление по делу об административном правонарушении №13/2/1/25 от 21.03.2023</t>
  </si>
  <si>
    <t>постановление по делу об административном правонарушении №13/2/1/26 от 21.03.2023</t>
  </si>
  <si>
    <t>№13/2/21 от 06.03.2023</t>
  </si>
  <si>
    <t>23.03.2023 №13/2</t>
  </si>
  <si>
    <t xml:space="preserve"> 13.03.2023-23.03.2023</t>
  </si>
  <si>
    <t>протокол от  23.03.23 №13/2/26</t>
  </si>
  <si>
    <t>13/5-4 от 31.01.2023</t>
  </si>
  <si>
    <t>07.01.2023 №13/5-11</t>
  </si>
  <si>
    <t>20.02.2023 №423795</t>
  </si>
  <si>
    <t>расследование причин возникновения инфекционных заболеваний</t>
  </si>
  <si>
    <t>акт плановой камеральной проверки № б/н от 19.09.2022</t>
  </si>
  <si>
    <t>возврат Троицким ПНИ излишне понесенные расходы Фондом в размере 138000 руб.</t>
  </si>
  <si>
    <t>представление № 05/124 от 16.11.2022</t>
  </si>
  <si>
    <t>прокуратура Кулундинского района</t>
  </si>
  <si>
    <t>прокуратура Кытмановского района</t>
  </si>
  <si>
    <t xml:space="preserve"> 1000,00 руб.</t>
  </si>
  <si>
    <t>прокуратура Мамонтовского Района</t>
  </si>
  <si>
    <t>прокуратура Панкрушихинского района</t>
  </si>
  <si>
    <t xml:space="preserve">учреждением нарушаются санитарные правила (отсутствуют ограждающие устройства отопительных приборов) </t>
  </si>
  <si>
    <t>на путях эвакуации в физио-терапевтическом кабинете расположен ковер, не закрепленный к полу (п. 31 Правил противопожарного режима); 2) Не органтизовано проведение тренировок, учений по безопасной и своевременной эвакуации работников и посетителей в случае совепшения террористического акта в 2022г. (п.15 Требований антитеррористической защищенности объекта); 3) Мытье посуды, столовых приборов проводится с использованием губчатого материала (п.3 статья 15 ТР ТС 021/2011)</t>
  </si>
  <si>
    <t>проверка правильности исчисления, полноты и своевременности уплаты страховых взносов на обязательное социальное страхование</t>
  </si>
  <si>
    <t xml:space="preserve">Прокуратура Алтайского края </t>
  </si>
  <si>
    <t xml:space="preserve"> ОФПСС РФ по Алтайскому краю</t>
  </si>
  <si>
    <t>прокуратура Троицкого района</t>
  </si>
  <si>
    <t>25.01.2023-23.02.2023</t>
  </si>
  <si>
    <t>26.01.2023 №02-34-2023</t>
  </si>
  <si>
    <t>ведомственного контроля качества и безопасности медицинской деятельности в зарождениях социального обслуживания</t>
  </si>
  <si>
    <t>протест от 27.01.2023 № 02-54-2023</t>
  </si>
  <si>
    <t>постановление об административном правонарушении в виде замечания</t>
  </si>
  <si>
    <t>ФПСС РФ по Алтайскому краю</t>
  </si>
  <si>
    <t xml:space="preserve">плановая выездная </t>
  </si>
  <si>
    <t>на обьекте защиты отсутствует журнал эксплуатации систем противопожарной защиты. На объекте защиты в правом крыле, запоры (замки) на двери эвакуационного выхода не обеспечивают возможность их свободного открывания изнутри без ключа</t>
  </si>
  <si>
    <t>решение 07.03.2023 № 22-007-2023/0011рс      нарушения устранены 28.03.2023 г.</t>
  </si>
  <si>
    <t>УФАС по Алтайскому краю</t>
  </si>
  <si>
    <t>МО МВД России</t>
  </si>
  <si>
    <t>Минсоцзащита АК</t>
  </si>
  <si>
    <t>прокуратура Калманского района</t>
  </si>
  <si>
    <t>прокуратура Крутихинского района</t>
  </si>
  <si>
    <t>Проверка осуществления бюджетных инвестиций за счет средств краевого бюджета, выделенных на выполнение работ по капитальному ремонту сантехнических помещений</t>
  </si>
  <si>
    <t xml:space="preserve">Центральная 2а-  Эвакуационный выход из столовой менее 1,2 м. (0,75м.)п. 4.2.19 сп l.13130.2020; 2. Ширина коридора 2-го этажа с двусторонним расположением дверей, открывающихся из помещений, не соответствует требованию п. 4.3.3, п. 4.3.4 СП 1.13130.2020 менее 1.2 м. (по факту 1,05 м); Ширина дверей на путях эвакуации из палат составляет 0,68 - 0,7 метра правая часть здания) п. 4.2.19 сп 1.13130.2020; На объекте защиты параметры автоматической пожарной сигнализации не соответствуют требованиям ПБ; На объекте защиты параметры системы оповещения и управления эвакуацией находится в работоспособном состоянии, замеряемые параметры не соответствуют требованиям ПБ;На объекте защиты параметры системы автоматической установки пожаротушения не соответствуют требованиям ПБ;На объекте защиты параметры внутреннего противопожарного водопровода не соответствуют требованиямПБ - п. 54 Правил противопожарного режима в РФ (Пос.Правительства РФМ 1479 от 16.09.2020); Специальный текст системы оповещения и управления эвакуацией не соответствует требованиям -п. З Табл. 2 СП3.13130.2009;Система пожарной сигнализации не обеспечивает подачу светового и звукового сигналов о возникновении пожара с дублированием этих сигналов на пульт подразделения пожарной охраны без участия работников объекта и (или) транслирующей этот сигнал организации -ч. 7 ст. 83 ФЗ от22.07.2008 г. N123-ФЗ” Технический регламент о требованиях ПБ";На дверях складов и гаражных боксов не обеспечено обозначение категории по взрывопожарной и пожарной опасности, а также класса зоны в соответствии с главами 5, 7,8 ФЗ  («Технический регламент о требованиях ПБ»п. 12 Правил ПБ;На дверях чердачного помещения не размещена информация о месте хранения ключей- п. 18 Правил П,.Не определен порядок и сроки обучения лиц, осуществляющих трудовую деятельность в организации с учетом требований НПА РФ, нет программы доп. образования п. 3 противопожарного редима в РФ.                                                                                                                                         Лесная,13 - Огнетушитель, установленный в коридоре не укомплектован раструбам п. 60 ППР в РФ (Пост.е Правительства РФ №1479 от16.09.2020; Ширина коридора общего коридора с двухсторонним расположением дверей, открывающихся из помещений в коридор, менее 1 м (по акт  0,75 м) п. 4.3.4 сп 1.13130.2020; Помещения палат не отделены от путей эвакуации (общих коридоров) дверьми п. 5.2.7 сп 2.13130.2020; На объекте защиты параметры автоматической пожарной сигнализации не соответствуют требованиям ПБ; На объекте защиты параметры системы оповещения и управления эвакуацией находится в работоспособном состоянии, замеряемые параметры не соответствуют требованиям ПБ ; На объекте защиты параметры системы автоматической установки пожаротушения не соответствуют требованиям пожарной безопасности -  п. 54 ППР в РФ (Пост.Правительства РФ1479 от 16.09.2020); Специальный текст системы оповещения и управления эвакуацией не соответствует требованиям. З табл. 2 СП 3.13130.2009.
  </t>
  </si>
  <si>
    <t>СВОД ПО МОНИТОРИНГУ КОНТРОЛЬНО-НАДЗОРНОЙ ДЕЯТЕЛЬНОСТИ за 1 квартал 2023 года</t>
  </si>
  <si>
    <t xml:space="preserve"> плановая выездная</t>
  </si>
  <si>
    <t>14.02.2023    № 22-012-2023/0149пп 14.02.2023    № 22-012-2023/0148пп</t>
  </si>
  <si>
    <t xml:space="preserve">14.03.2023   № 27-4-13-10 14.03.2023   № 28-4-13-10 </t>
  </si>
  <si>
    <r>
      <t xml:space="preserve">санитарно-эпидемологические требования к  эксплуатации производственных, общественных помещений, зданий, сооружений </t>
    </r>
    <r>
      <rPr>
        <sz val="8"/>
        <rFont val="Times New Roman"/>
        <family val="1"/>
        <charset val="204"/>
      </rPr>
      <t>ОБОРУДОВАНИЯ И ТРАНСПОРТА, а также условиям деятельности хозяйствующих субъектов, осуществляющих продажу товаров, выполнение работ иои оказания услуг"</t>
    </r>
    <r>
      <rPr>
        <sz val="10"/>
        <rFont val="Times New Roman"/>
        <family val="1"/>
        <charset val="204"/>
      </rPr>
      <t xml:space="preserve"> допускаются нарушения требований СП 2.3./2.4.3590-20, СП 2.1.3678-20. Правило противопожарного режима нарушение ч.2 ст.87, ст.ст. 82,83,84 Федерального закона от22.07.2008 №123-ФЗ в здании мясного склада не все помещения (зоны) защищены автоматической пожарной сигнализацией, уровень звука СОУЭ составляет 55 дБА, </t>
    </r>
    <r>
      <rPr>
        <sz val="8"/>
        <rFont val="Times New Roman"/>
        <family val="1"/>
        <charset val="204"/>
      </rPr>
      <t>ЧТО НЕ СООТВЕТСТВУЕТ ТРЕБУЕМОМУ, нарушение в здании промышленного склада, прачечной,здание 1,2,3 корпуса, здание ЦЕНТРА СОЦИАЛЬНОЙ АДАПТАЦИИ ДЛЯ ЛИЙ БЕЗ ОПРЕДЕЛЕННОГО МЕСТА ЖИТЕЛЬСТВА, нарешение систем оповещения.</t>
    </r>
  </si>
  <si>
    <t>правила противопожарного режима нарушение ч.2 ст.87, ст.ст. 82,83,84 Федерального закона от22.07.2008 №123-ФЗ в здании мясного склада не все помещения (зоны) защищены автоматической пожарной сигнализацией, уровень звука СОУЭ составляет 55 дБА, нарушение в здании промышленного склада, прачечной,здание 1,2,3 корпуса, здание ЦЕНТРА СОЦИАЛЬНОЙ АДАПТАЦИИ ДЛЯ ЛИЙ БЕЗ ОПРЕДЕЛЕННОГО МЕСТА ЖИТЕЛЬСТВА, нарешение систем оповещения.</t>
  </si>
  <si>
    <t>санитарно- эпидемологические требования к  эксплуатации производственных, общественных помещений, зданий, сооружений ОБОРУДОВАНИЯ И ТРАНСПОРТА, а также условиям деятельности хозяйствующих субъектов, осуществляющих продажу товаров, выполнение работ и оказания услуг допускаются нарушения требований СП 2.3./2.4.3590-20, СП 2.1.3678-20</t>
  </si>
  <si>
    <t>санитарно- эпидемологические требования к  эксплуатации производственных, общественных помещений, зданий, сооружений ОБОРУДОВАНИЯ И ТРАНСПОРТА, а также условиям деятельности хозяйствующих субъектов, осуществляющих продажу товаров, выполнение работ и оказания услуг</t>
  </si>
  <si>
    <t>нарушения требования пожарной безопасности</t>
  </si>
  <si>
    <t>нарушения санитарно-эпидемиологических требований</t>
  </si>
  <si>
    <t>все нарушения устранены, по результатам рассмотреия дисциплинарка в виде выговора</t>
  </si>
  <si>
    <t>постановление о возбуждении дела об административном правонарушении № б/н от 23.01.2023</t>
  </si>
  <si>
    <t>постановление  о возбуждении дела об административном правонарушении №б/н от 13.03.2023</t>
  </si>
  <si>
    <t>усилить принцип эффективности использования бюджетных средств, усилить внутренний контроль фактов хозяйственной деятельности</t>
  </si>
  <si>
    <t>нарушение Федкрального закона от 05.04.2013 № 44-ФЗ "О контрактной системе в сфере закупок товаров, работ, услуг для обеспечения государственных и муниципальных нужд"</t>
  </si>
  <si>
    <t>лист профилактического визита от 27.03.2023</t>
  </si>
  <si>
    <t>СВОД ПО МОНИТОРИНГУ КОНТРОЛЬНО-НАДЗОРНОЙ ДЕЯТЕЛЬНОСТИ</t>
  </si>
  <si>
    <t xml:space="preserve">23.03.2023 № N22-007-2023/0011рс </t>
  </si>
  <si>
    <t>27.01.2023 № б/н 31.01.2023 №002  31.01.2023 № 40-7</t>
  </si>
  <si>
    <t xml:space="preserve">                                                      Благовещенская межрайонная прокуратура                       </t>
  </si>
  <si>
    <t>отдельные нарушения финансово-хозяйственной деятельности</t>
  </si>
  <si>
    <t>проверка санитарно эпидемиологического благополучия,антитеррористической защищенности, условия оказания первой помощи, доступность учреждения</t>
  </si>
  <si>
    <t xml:space="preserve"> 10.02.2023 № б/н</t>
  </si>
  <si>
    <t xml:space="preserve">отдельные нарушения финансово-хозяйственной деятельности </t>
  </si>
  <si>
    <t>Минсоцзащиты Алтайского края (КРО)</t>
  </si>
  <si>
    <t>Минсоцзащиты Алтайского края</t>
  </si>
  <si>
    <t>нарушение порядка межведомственного взаимодействия органов и учреждений системы профилактики безнадзорности и правонарушении несовершеннолетнихпри организации   комплексной индивидуальной профилактической
 работы с несовершеннолетними и семьями, находящимися
в социально опасном положении</t>
  </si>
  <si>
    <t>по обращению Косоноговой В.В. по вопросу отказа в оказании услуг</t>
  </si>
  <si>
    <t>КГКУ "Управление социальной защиты населения по Залесовскому муниципальному округу"</t>
  </si>
  <si>
    <t>проверка соблюдения требований законодательства при рассмотрении заявлений и принятии решений об отказе в назначении и выплате ЕДВ на детей с 3 до 7 лет</t>
  </si>
  <si>
    <t xml:space="preserve">решение </t>
  </si>
  <si>
    <t xml:space="preserve"> до 31.01.2023</t>
  </si>
  <si>
    <t>Наименование контрольно-надзорных органов, проверке которых подвергалась деятельность  подведомственных учреждений Минсоцзащиты Алтайского края</t>
  </si>
  <si>
    <r>
      <t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Times New Roman"/>
        <family val="1"/>
        <charset val="204"/>
      </rPr>
      <t>Роспотребнадзор</t>
    </r>
    <r>
      <rPr>
        <sz val="13.5"/>
        <rFont val="Times New Roman"/>
        <family val="1"/>
        <charset val="204"/>
      </rPr>
      <t xml:space="preserve">) </t>
    </r>
  </si>
</sst>
</file>

<file path=xl/styles.xml><?xml version="1.0" encoding="utf-8"?>
<styleSheet xmlns="http://schemas.openxmlformats.org/spreadsheetml/2006/main">
  <numFmts count="1">
    <numFmt numFmtId="164" formatCode="dd/mm/yy;@"/>
  </numFmts>
  <fonts count="39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3.5"/>
      <name val="Arial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16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Cambria"/>
      <family val="1"/>
      <charset val="204"/>
    </font>
    <font>
      <sz val="10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1">
    <xf numFmtId="0" fontId="0" fillId="0" borderId="0" xfId="0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9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 applyFill="1"/>
    <xf numFmtId="0" fontId="2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17" fontId="1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17" fontId="9" fillId="0" borderId="14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17" fontId="9" fillId="0" borderId="8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7" fontId="1" fillId="0" borderId="1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top" wrapText="1"/>
    </xf>
    <xf numFmtId="17" fontId="1" fillId="0" borderId="9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17" fontId="9" fillId="0" borderId="16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14" fontId="1" fillId="0" borderId="1" xfId="0" applyNumberFormat="1" applyFont="1" applyFill="1" applyBorder="1" applyAlignment="1">
      <alignment vertical="top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left" vertical="top" wrapText="1" shrinkToFit="1"/>
    </xf>
    <xf numFmtId="0" fontId="1" fillId="0" borderId="4" xfId="0" applyFont="1" applyFill="1" applyBorder="1" applyAlignment="1">
      <alignment horizontal="left" vertical="top" wrapText="1" shrinkToFi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 vertical="top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12" fillId="0" borderId="38" xfId="0" applyNumberFormat="1" applyFont="1" applyFill="1" applyBorder="1" applyAlignment="1">
      <alignment horizontal="center" vertical="center" wrapText="1"/>
    </xf>
    <xf numFmtId="1" fontId="12" fillId="0" borderId="40" xfId="0" applyNumberFormat="1" applyFont="1" applyFill="1" applyBorder="1" applyAlignment="1">
      <alignment horizontal="center" vertical="center" wrapText="1"/>
    </xf>
    <xf numFmtId="1" fontId="12" fillId="0" borderId="37" xfId="0" applyNumberFormat="1" applyFont="1" applyFill="1" applyBorder="1" applyAlignment="1">
      <alignment horizontal="center" vertical="center" wrapText="1"/>
    </xf>
    <xf numFmtId="1" fontId="12" fillId="0" borderId="39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37" xfId="0" applyNumberFormat="1" applyFont="1" applyFill="1" applyBorder="1" applyAlignment="1">
      <alignment horizontal="center" vertical="center" wrapText="1"/>
    </xf>
    <xf numFmtId="1" fontId="2" fillId="0" borderId="38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 wrapText="1"/>
    </xf>
    <xf numFmtId="1" fontId="12" fillId="0" borderId="38" xfId="0" applyNumberFormat="1" applyFont="1" applyFill="1" applyBorder="1" applyAlignment="1">
      <alignment horizontal="center" vertical="top" wrapText="1"/>
    </xf>
    <xf numFmtId="1" fontId="12" fillId="0" borderId="40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20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/>
    <xf numFmtId="0" fontId="12" fillId="0" borderId="38" xfId="0" applyFont="1" applyFill="1" applyBorder="1"/>
    <xf numFmtId="1" fontId="23" fillId="0" borderId="13" xfId="0" applyNumberFormat="1" applyFont="1" applyFill="1" applyBorder="1" applyAlignment="1">
      <alignment horizontal="center" vertical="center" wrapText="1"/>
    </xf>
    <xf numFmtId="1" fontId="23" fillId="0" borderId="5" xfId="0" applyNumberFormat="1" applyFont="1" applyFill="1" applyBorder="1" applyAlignment="1">
      <alignment horizontal="center" vertical="center" wrapText="1"/>
    </xf>
    <xf numFmtId="1" fontId="28" fillId="0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17" fontId="9" fillId="0" borderId="42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vertical="center" wrapText="1"/>
    </xf>
    <xf numFmtId="0" fontId="9" fillId="0" borderId="0" xfId="0" applyFont="1" applyFill="1" applyAlignment="1"/>
    <xf numFmtId="0" fontId="0" fillId="0" borderId="1" xfId="0" applyFill="1" applyBorder="1" applyAlignment="1">
      <alignment horizontal="center" vertical="center" wrapText="1"/>
    </xf>
    <xf numFmtId="0" fontId="9" fillId="0" borderId="0" xfId="0" applyFont="1" applyFill="1" applyAlignment="1">
      <alignment vertical="top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9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17" fontId="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4" fontId="1" fillId="0" borderId="1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1" fillId="0" borderId="23" xfId="0" applyFont="1" applyFill="1" applyBorder="1" applyAlignment="1">
      <alignment vertical="top"/>
    </xf>
    <xf numFmtId="0" fontId="22" fillId="0" borderId="1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 wrapText="1" readingOrder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1" xfId="0" applyFont="1" applyFill="1" applyBorder="1"/>
    <xf numFmtId="0" fontId="9" fillId="0" borderId="11" xfId="0" applyFont="1" applyFill="1" applyBorder="1" applyAlignment="1"/>
    <xf numFmtId="0" fontId="9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17" fontId="2" fillId="0" borderId="8" xfId="0" applyNumberFormat="1" applyFont="1" applyFill="1" applyBorder="1" applyAlignment="1">
      <alignment horizontal="center" vertical="center" wrapText="1"/>
    </xf>
    <xf numFmtId="17" fontId="1" fillId="0" borderId="1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wrapText="1"/>
    </xf>
    <xf numFmtId="0" fontId="1" fillId="0" borderId="47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17" fontId="1" fillId="0" borderId="42" xfId="0" applyNumberFormat="1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top"/>
    </xf>
    <xf numFmtId="14" fontId="1" fillId="0" borderId="1" xfId="0" applyNumberFormat="1" applyFont="1" applyBorder="1" applyAlignment="1">
      <alignment horizontal="justify" vertical="top" wrapText="1"/>
    </xf>
    <xf numFmtId="0" fontId="1" fillId="0" borderId="1" xfId="0" applyFont="1" applyBorder="1" applyAlignment="1" applyProtection="1">
      <alignment horizontal="justify" vertical="top"/>
      <protection locked="0"/>
    </xf>
    <xf numFmtId="0" fontId="1" fillId="0" borderId="1" xfId="0" applyFont="1" applyBorder="1" applyAlignment="1" applyProtection="1">
      <alignment horizontal="justify" vertical="top" wrapText="1"/>
      <protection locked="0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 applyProtection="1">
      <alignment horizontal="left" vertical="top" wrapText="1"/>
      <protection locked="0"/>
    </xf>
    <xf numFmtId="14" fontId="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justify" vertical="top"/>
    </xf>
    <xf numFmtId="0" fontId="33" fillId="0" borderId="1" xfId="0" applyFont="1" applyBorder="1" applyAlignment="1">
      <alignment horizontal="justify" vertical="top" wrapText="1"/>
    </xf>
    <xf numFmtId="14" fontId="33" fillId="0" borderId="1" xfId="0" applyNumberFormat="1" applyFont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14" fontId="1" fillId="0" borderId="48" xfId="0" applyNumberFormat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14" fontId="1" fillId="0" borderId="48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0" borderId="45" xfId="0" applyFont="1" applyBorder="1" applyAlignment="1">
      <alignment vertical="top" wrapText="1"/>
    </xf>
    <xf numFmtId="0" fontId="36" fillId="0" borderId="4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wrapText="1"/>
    </xf>
    <xf numFmtId="0" fontId="1" fillId="0" borderId="48" xfId="0" applyFont="1" applyBorder="1" applyAlignment="1">
      <alignment vertical="top" wrapText="1"/>
    </xf>
    <xf numFmtId="164" fontId="1" fillId="0" borderId="1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2" xfId="0" applyBorder="1" applyAlignment="1"/>
    <xf numFmtId="0" fontId="2" fillId="0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5" fillId="2" borderId="0" xfId="0" applyFont="1" applyFill="1"/>
    <xf numFmtId="0" fontId="7" fillId="2" borderId="0" xfId="0" applyFont="1" applyFill="1"/>
    <xf numFmtId="0" fontId="15" fillId="0" borderId="2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0" fontId="17" fillId="0" borderId="24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9" fillId="0" borderId="0" xfId="0" applyFont="1" applyFill="1" applyBorder="1" applyAlignment="1">
      <alignment wrapText="1"/>
    </xf>
    <xf numFmtId="0" fontId="29" fillId="0" borderId="5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29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7" xfId="0" applyFont="1" applyFill="1" applyBorder="1" applyAlignment="1">
      <alignment vertical="center" wrapText="1"/>
    </xf>
    <xf numFmtId="0" fontId="15" fillId="0" borderId="37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47" xfId="0" applyFont="1" applyFill="1" applyBorder="1" applyAlignment="1">
      <alignment horizontal="left" vertical="top" wrapText="1"/>
    </xf>
    <xf numFmtId="0" fontId="0" fillId="0" borderId="12" xfId="0" applyBorder="1" applyAlignment="1"/>
    <xf numFmtId="0" fontId="0" fillId="0" borderId="11" xfId="0" applyBorder="1" applyAlignment="1"/>
    <xf numFmtId="0" fontId="1" fillId="0" borderId="5" xfId="0" applyFont="1" applyFill="1" applyBorder="1" applyAlignment="1"/>
    <xf numFmtId="0" fontId="0" fillId="0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top"/>
    </xf>
    <xf numFmtId="0" fontId="0" fillId="0" borderId="0" xfId="0" applyAlignment="1">
      <alignment horizontal="right"/>
    </xf>
    <xf numFmtId="0" fontId="15" fillId="0" borderId="2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47" xfId="0" applyFont="1" applyFill="1" applyBorder="1" applyAlignment="1">
      <alignment horizont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1" xfId="0" applyBorder="1"/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/>
    <xf numFmtId="1" fontId="1" fillId="0" borderId="3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horizontal="center"/>
    </xf>
    <xf numFmtId="0" fontId="17" fillId="0" borderId="32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/>
    <xf numFmtId="0" fontId="17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/>
    <xf numFmtId="0" fontId="3" fillId="0" borderId="31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/>
    <xf numFmtId="0" fontId="17" fillId="0" borderId="3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top"/>
    </xf>
    <xf numFmtId="0" fontId="37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/>
    </xf>
    <xf numFmtId="0" fontId="2" fillId="0" borderId="4" xfId="0" applyNumberFormat="1" applyFont="1" applyBorder="1" applyAlignment="1" applyProtection="1">
      <alignment horizontal="justify" vertical="top" wrapText="1"/>
      <protection locked="0"/>
    </xf>
    <xf numFmtId="17" fontId="9" fillId="0" borderId="9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0" fontId="1" fillId="0" borderId="51" xfId="0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top" wrapText="1"/>
    </xf>
    <xf numFmtId="0" fontId="9" fillId="0" borderId="47" xfId="0" applyFont="1" applyFill="1" applyBorder="1" applyAlignment="1">
      <alignment vertical="top" wrapText="1"/>
    </xf>
    <xf numFmtId="0" fontId="10" fillId="0" borderId="4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7" fontId="9" fillId="0" borderId="9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14" fontId="1" fillId="0" borderId="52" xfId="0" applyNumberFormat="1" applyFont="1" applyBorder="1" applyAlignment="1">
      <alignment horizontal="center" vertical="center" wrapText="1"/>
    </xf>
    <xf numFmtId="14" fontId="0" fillId="0" borderId="52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wrapText="1"/>
    </xf>
    <xf numFmtId="0" fontId="0" fillId="0" borderId="5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justify" vertical="top" wrapText="1"/>
    </xf>
    <xf numFmtId="0" fontId="9" fillId="0" borderId="1" xfId="0" applyFont="1" applyFill="1" applyBorder="1" applyAlignment="1">
      <alignment horizontal="center" vertical="center"/>
    </xf>
    <xf numFmtId="0" fontId="1" fillId="0" borderId="51" xfId="0" applyFont="1" applyBorder="1" applyAlignment="1">
      <alignment wrapText="1"/>
    </xf>
    <xf numFmtId="0" fontId="1" fillId="0" borderId="51" xfId="0" applyFont="1" applyBorder="1" applyAlignment="1">
      <alignment vertical="top" wrapText="1"/>
    </xf>
    <xf numFmtId="0" fontId="32" fillId="0" borderId="1" xfId="0" applyFont="1" applyFill="1" applyBorder="1" applyAlignment="1">
      <alignment horizontal="center" vertical="center" wrapText="1" shrinkToFit="1"/>
    </xf>
    <xf numFmtId="14" fontId="1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top" wrapText="1" shrinkToFit="1"/>
    </xf>
    <xf numFmtId="0" fontId="32" fillId="0" borderId="1" xfId="0" applyFont="1" applyFill="1" applyBorder="1" applyAlignment="1">
      <alignment horizontal="center" vertical="top" wrapText="1" shrinkToFit="1"/>
    </xf>
    <xf numFmtId="0" fontId="34" fillId="0" borderId="1" xfId="0" applyFont="1" applyFill="1" applyBorder="1" applyAlignment="1">
      <alignment horizontal="center" vertical="top" wrapText="1" shrinkToFit="1"/>
    </xf>
    <xf numFmtId="0" fontId="1" fillId="0" borderId="4" xfId="0" applyFont="1" applyBorder="1" applyAlignment="1">
      <alignment horizontal="center" vertical="center" wrapText="1"/>
    </xf>
    <xf numFmtId="17" fontId="1" fillId="0" borderId="9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wrapText="1"/>
    </xf>
    <xf numFmtId="14" fontId="1" fillId="0" borderId="11" xfId="0" applyNumberFormat="1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0" fontId="0" fillId="0" borderId="47" xfId="0" applyBorder="1" applyAlignment="1">
      <alignment horizontal="left" vertical="top" wrapText="1"/>
    </xf>
    <xf numFmtId="0" fontId="0" fillId="0" borderId="13" xfId="0" applyFont="1" applyFill="1" applyBorder="1" applyAlignment="1">
      <alignment horizontal="center" vertical="center"/>
    </xf>
    <xf numFmtId="17" fontId="1" fillId="0" borderId="42" xfId="0" applyNumberFormat="1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vertical="center"/>
    </xf>
    <xf numFmtId="0" fontId="1" fillId="0" borderId="4" xfId="0" applyFont="1" applyFill="1" applyBorder="1"/>
    <xf numFmtId="0" fontId="9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wrapText="1"/>
    </xf>
    <xf numFmtId="0" fontId="1" fillId="0" borderId="4" xfId="0" applyFont="1" applyFill="1" applyBorder="1" applyAlignment="1">
      <alignment vertical="top" wrapText="1" shrinkToFit="1"/>
    </xf>
    <xf numFmtId="0" fontId="1" fillId="0" borderId="54" xfId="0" applyFont="1" applyBorder="1" applyAlignment="1">
      <alignment vertical="top" wrapText="1" shrinkToFit="1"/>
    </xf>
    <xf numFmtId="0" fontId="1" fillId="0" borderId="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0" fontId="1" fillId="0" borderId="49" xfId="0" applyFont="1" applyBorder="1" applyAlignment="1">
      <alignment vertical="top" wrapText="1"/>
    </xf>
    <xf numFmtId="0" fontId="1" fillId="0" borderId="49" xfId="0" applyFont="1" applyBorder="1" applyAlignment="1">
      <alignment wrapText="1"/>
    </xf>
    <xf numFmtId="0" fontId="0" fillId="0" borderId="49" xfId="0" applyBorder="1" applyAlignment="1">
      <alignment vertical="top" wrapText="1"/>
    </xf>
    <xf numFmtId="14" fontId="1" fillId="0" borderId="49" xfId="0" applyNumberFormat="1" applyFont="1" applyBorder="1" applyAlignment="1">
      <alignment vertical="top" wrapText="1"/>
    </xf>
    <xf numFmtId="0" fontId="1" fillId="0" borderId="5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2" fontId="35" fillId="0" borderId="54" xfId="0" applyNumberFormat="1" applyFont="1" applyBorder="1" applyAlignment="1">
      <alignment vertical="top" wrapText="1"/>
    </xf>
    <xf numFmtId="0" fontId="35" fillId="0" borderId="46" xfId="0" applyFont="1" applyBorder="1" applyAlignment="1">
      <alignment wrapText="1"/>
    </xf>
    <xf numFmtId="0" fontId="35" fillId="0" borderId="54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/>
    <xf numFmtId="0" fontId="1" fillId="0" borderId="4" xfId="0" applyFont="1" applyFill="1" applyBorder="1" applyAlignment="1">
      <alignment vertical="top"/>
    </xf>
    <xf numFmtId="0" fontId="1" fillId="0" borderId="59" xfId="0" applyFont="1" applyFill="1" applyBorder="1" applyAlignment="1"/>
    <xf numFmtId="0" fontId="1" fillId="0" borderId="10" xfId="0" applyFont="1" applyFill="1" applyBorder="1" applyAlignment="1">
      <alignment vertical="top"/>
    </xf>
    <xf numFmtId="0" fontId="15" fillId="0" borderId="24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vertical="center"/>
    </xf>
    <xf numFmtId="17" fontId="1" fillId="0" borderId="1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top" wrapText="1"/>
    </xf>
    <xf numFmtId="0" fontId="1" fillId="0" borderId="45" xfId="0" applyFont="1" applyFill="1" applyBorder="1" applyAlignment="1">
      <alignment vertical="top" wrapText="1"/>
    </xf>
    <xf numFmtId="17" fontId="1" fillId="2" borderId="8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45" xfId="0" applyFont="1" applyBorder="1" applyAlignment="1">
      <alignment horizontal="left" vertical="top" wrapText="1"/>
    </xf>
    <xf numFmtId="0" fontId="1" fillId="0" borderId="49" xfId="0" applyFont="1" applyFill="1" applyBorder="1" applyAlignment="1">
      <alignment horizontal="center" vertical="center" wrapText="1"/>
    </xf>
    <xf numFmtId="0" fontId="9" fillId="0" borderId="36" xfId="0" applyFont="1" applyFill="1" applyBorder="1"/>
    <xf numFmtId="0" fontId="30" fillId="0" borderId="4" xfId="0" applyFont="1" applyFill="1" applyBorder="1" applyAlignment="1">
      <alignment vertical="top" wrapText="1"/>
    </xf>
    <xf numFmtId="14" fontId="0" fillId="0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1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horizontal="left" vertical="center" wrapText="1"/>
    </xf>
    <xf numFmtId="14" fontId="2" fillId="0" borderId="49" xfId="0" applyNumberFormat="1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vertical="top" wrapText="1"/>
    </xf>
    <xf numFmtId="0" fontId="1" fillId="0" borderId="49" xfId="0" applyNumberFormat="1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wrapText="1"/>
    </xf>
    <xf numFmtId="14" fontId="1" fillId="0" borderId="46" xfId="0" applyNumberFormat="1" applyFont="1" applyFill="1" applyBorder="1" applyAlignment="1">
      <alignment vertical="top" wrapText="1"/>
    </xf>
    <xf numFmtId="17" fontId="1" fillId="0" borderId="16" xfId="0" applyNumberFormat="1" applyFont="1" applyFill="1" applyBorder="1" applyAlignment="1">
      <alignment horizontal="center" vertical="center"/>
    </xf>
    <xf numFmtId="14" fontId="1" fillId="0" borderId="49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38" fillId="0" borderId="12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justify" vertical="center" wrapText="1"/>
    </xf>
    <xf numFmtId="0" fontId="7" fillId="2" borderId="64" xfId="0" applyFont="1" applyFill="1" applyBorder="1" applyAlignment="1">
      <alignment horizontal="justify" vertical="center" wrapText="1"/>
    </xf>
    <xf numFmtId="0" fontId="7" fillId="2" borderId="64" xfId="0" applyFont="1" applyFill="1" applyBorder="1" applyAlignment="1">
      <alignment vertical="center" wrapText="1"/>
    </xf>
    <xf numFmtId="0" fontId="7" fillId="0" borderId="64" xfId="0" applyFont="1" applyFill="1" applyBorder="1" applyAlignment="1">
      <alignment vertical="center" wrapText="1"/>
    </xf>
    <xf numFmtId="0" fontId="7" fillId="0" borderId="62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left" vertical="center"/>
    </xf>
    <xf numFmtId="0" fontId="7" fillId="0" borderId="51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 textRotation="90" wrapText="1"/>
    </xf>
    <xf numFmtId="0" fontId="7" fillId="0" borderId="21" xfId="0" applyFont="1" applyFill="1" applyBorder="1" applyAlignment="1">
      <alignment horizontal="center" vertical="center" textRotation="90" wrapText="1"/>
    </xf>
    <xf numFmtId="0" fontId="7" fillId="2" borderId="21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textRotation="90" wrapText="1"/>
    </xf>
    <xf numFmtId="0" fontId="8" fillId="0" borderId="66" xfId="0" applyFont="1" applyFill="1" applyBorder="1" applyAlignment="1">
      <alignment horizontal="center" vertical="center" textRotation="90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38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wrapText="1"/>
    </xf>
    <xf numFmtId="0" fontId="0" fillId="0" borderId="39" xfId="0" applyFill="1" applyBorder="1" applyAlignment="1"/>
    <xf numFmtId="1" fontId="12" fillId="0" borderId="45" xfId="0" applyNumberFormat="1" applyFont="1" applyFill="1" applyBorder="1" applyAlignment="1">
      <alignment horizontal="center" vertical="center" wrapText="1"/>
    </xf>
    <xf numFmtId="1" fontId="2" fillId="0" borderId="51" xfId="0" applyNumberFormat="1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left" vertical="center" wrapText="1"/>
    </xf>
    <xf numFmtId="1" fontId="2" fillId="0" borderId="49" xfId="0" applyNumberFormat="1" applyFont="1" applyFill="1" applyBorder="1" applyAlignment="1">
      <alignment horizontal="center" vertical="center" wrapText="1"/>
    </xf>
    <xf numFmtId="1" fontId="2" fillId="0" borderId="57" xfId="0" applyNumberFormat="1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12" fillId="0" borderId="2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view="pageBreakPreview" topLeftCell="A3" zoomScaleSheetLayoutView="100" workbookViewId="0">
      <pane xSplit="2" ySplit="4" topLeftCell="C7" activePane="bottomRight" state="frozen"/>
      <selection activeCell="A3" sqref="A3"/>
      <selection pane="topRight" activeCell="C3" sqref="C3"/>
      <selection pane="bottomLeft" activeCell="A7" sqref="A7"/>
      <selection pane="bottomRight" activeCell="G9" sqref="G9"/>
    </sheetView>
  </sheetViews>
  <sheetFormatPr defaultRowHeight="12"/>
  <cols>
    <col min="1" max="1" width="6.42578125" style="1" customWidth="1"/>
    <col min="2" max="2" width="23.28515625" style="1" customWidth="1"/>
    <col min="3" max="3" width="23.7109375" style="1" customWidth="1"/>
    <col min="4" max="4" width="13.42578125" style="1" customWidth="1"/>
    <col min="5" max="5" width="11" style="1" customWidth="1"/>
    <col min="6" max="6" width="11.5703125" style="1" customWidth="1"/>
    <col min="7" max="7" width="11.28515625" style="1" customWidth="1"/>
    <col min="8" max="8" width="11.7109375" style="1" customWidth="1"/>
    <col min="9" max="9" width="10.85546875" style="1" customWidth="1"/>
    <col min="10" max="10" width="11.5703125" style="1" customWidth="1"/>
    <col min="11" max="11" width="10.85546875" style="1" customWidth="1"/>
    <col min="12" max="12" width="7.85546875" style="1" customWidth="1"/>
    <col min="13" max="13" width="11" style="1" customWidth="1"/>
    <col min="14" max="14" width="5.42578125" style="1" customWidth="1"/>
    <col min="15" max="15" width="5.28515625" style="1" customWidth="1"/>
    <col min="16" max="16" width="10.7109375" style="5" customWidth="1"/>
    <col min="17" max="17" width="50.140625" style="1" customWidth="1"/>
    <col min="18" max="18" width="12" style="1" customWidth="1"/>
    <col min="19" max="16384" width="9.140625" style="1"/>
  </cols>
  <sheetData>
    <row r="1" spans="1:19" ht="20.25">
      <c r="R1" s="85" t="s">
        <v>14</v>
      </c>
    </row>
    <row r="2" spans="1:19" ht="21" thickBot="1">
      <c r="A2" s="285" t="s">
        <v>854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9" ht="14.25" customHeight="1">
      <c r="A3" s="290" t="s">
        <v>65</v>
      </c>
      <c r="B3" s="293" t="s">
        <v>64</v>
      </c>
      <c r="C3" s="293" t="s">
        <v>66</v>
      </c>
      <c r="D3" s="293" t="s">
        <v>11</v>
      </c>
      <c r="E3" s="293" t="s">
        <v>67</v>
      </c>
      <c r="F3" s="293" t="s">
        <v>68</v>
      </c>
      <c r="G3" s="293" t="s">
        <v>79</v>
      </c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6"/>
    </row>
    <row r="4" spans="1:19" ht="25.5">
      <c r="A4" s="291"/>
      <c r="B4" s="294"/>
      <c r="C4" s="294"/>
      <c r="D4" s="294"/>
      <c r="E4" s="294"/>
      <c r="F4" s="294"/>
      <c r="G4" s="279" t="s">
        <v>69</v>
      </c>
      <c r="H4" s="279"/>
      <c r="I4" s="279" t="s">
        <v>72</v>
      </c>
      <c r="J4" s="279"/>
      <c r="K4" s="279" t="s">
        <v>73</v>
      </c>
      <c r="L4" s="279"/>
      <c r="M4" s="279"/>
      <c r="N4" s="279" t="s">
        <v>77</v>
      </c>
      <c r="O4" s="279"/>
      <c r="P4" s="263" t="s">
        <v>9</v>
      </c>
      <c r="Q4" s="279" t="s">
        <v>8</v>
      </c>
      <c r="R4" s="297" t="s">
        <v>78</v>
      </c>
    </row>
    <row r="5" spans="1:19" ht="78.75" customHeight="1" thickBot="1">
      <c r="A5" s="292"/>
      <c r="B5" s="295"/>
      <c r="C5" s="295"/>
      <c r="D5" s="295"/>
      <c r="E5" s="295"/>
      <c r="F5" s="295"/>
      <c r="G5" s="271" t="s">
        <v>70</v>
      </c>
      <c r="H5" s="272" t="s">
        <v>71</v>
      </c>
      <c r="I5" s="271" t="s">
        <v>70</v>
      </c>
      <c r="J5" s="272" t="s">
        <v>71</v>
      </c>
      <c r="K5" s="272" t="s">
        <v>74</v>
      </c>
      <c r="L5" s="272" t="s">
        <v>75</v>
      </c>
      <c r="M5" s="272" t="s">
        <v>76</v>
      </c>
      <c r="N5" s="280" t="s">
        <v>10</v>
      </c>
      <c r="O5" s="281"/>
      <c r="P5" s="272" t="s">
        <v>10</v>
      </c>
      <c r="Q5" s="299"/>
      <c r="R5" s="298"/>
    </row>
    <row r="6" spans="1:19" ht="21.75" customHeight="1" thickBot="1">
      <c r="A6" s="287" t="s">
        <v>82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9"/>
    </row>
    <row r="7" spans="1:19" ht="82.5" customHeight="1">
      <c r="A7" s="54"/>
      <c r="B7" s="269" t="s">
        <v>34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34"/>
      <c r="R7" s="55"/>
    </row>
    <row r="8" spans="1:19" ht="96.75" customHeight="1">
      <c r="A8" s="56">
        <v>44958</v>
      </c>
      <c r="B8" s="190" t="s">
        <v>35</v>
      </c>
      <c r="C8" s="41" t="s">
        <v>655</v>
      </c>
      <c r="D8" s="263" t="s">
        <v>656</v>
      </c>
      <c r="E8" s="41" t="s">
        <v>657</v>
      </c>
      <c r="F8" s="41" t="s">
        <v>658</v>
      </c>
      <c r="G8" s="228"/>
      <c r="H8" s="228"/>
      <c r="I8" s="41" t="s">
        <v>826</v>
      </c>
      <c r="J8" s="41" t="s">
        <v>659</v>
      </c>
      <c r="K8" s="41"/>
      <c r="L8" s="41"/>
      <c r="M8" s="41"/>
      <c r="N8" s="41"/>
      <c r="O8" s="41"/>
      <c r="P8" s="41" t="s">
        <v>824</v>
      </c>
      <c r="Q8" s="229" t="s">
        <v>852</v>
      </c>
      <c r="R8" s="366"/>
    </row>
    <row r="9" spans="1:19" ht="88.5" customHeight="1">
      <c r="A9" s="56">
        <v>44986</v>
      </c>
      <c r="B9" s="264" t="s">
        <v>83</v>
      </c>
      <c r="C9" s="263" t="s">
        <v>293</v>
      </c>
      <c r="D9" s="263" t="s">
        <v>294</v>
      </c>
      <c r="E9" s="31">
        <v>44994</v>
      </c>
      <c r="F9" s="263"/>
      <c r="G9" s="190"/>
      <c r="H9" s="190"/>
      <c r="I9" s="190"/>
      <c r="J9" s="47"/>
      <c r="K9" s="190"/>
      <c r="L9" s="190"/>
      <c r="M9" s="190"/>
      <c r="N9" s="190"/>
      <c r="O9" s="190"/>
      <c r="P9" s="263"/>
      <c r="Q9" s="37"/>
      <c r="R9" s="6"/>
    </row>
    <row r="10" spans="1:19" ht="65.25" customHeight="1">
      <c r="A10" s="56"/>
      <c r="B10" s="264" t="s">
        <v>84</v>
      </c>
      <c r="C10" s="263"/>
      <c r="D10" s="263"/>
      <c r="E10" s="263"/>
      <c r="F10" s="263"/>
      <c r="G10" s="263"/>
      <c r="H10" s="31"/>
      <c r="I10" s="263"/>
      <c r="J10" s="263"/>
      <c r="K10" s="263"/>
      <c r="L10" s="263"/>
      <c r="M10" s="263"/>
      <c r="N10" s="37"/>
      <c r="O10" s="58"/>
      <c r="P10" s="263"/>
      <c r="Q10" s="37"/>
      <c r="R10" s="38"/>
    </row>
    <row r="11" spans="1:19" ht="75.75" customHeight="1">
      <c r="A11" s="56"/>
      <c r="B11" s="264" t="s">
        <v>36</v>
      </c>
      <c r="C11" s="263"/>
      <c r="D11" s="263"/>
      <c r="E11" s="263"/>
      <c r="F11" s="263"/>
      <c r="G11" s="58"/>
      <c r="H11" s="58"/>
      <c r="I11" s="263"/>
      <c r="J11" s="263"/>
      <c r="K11" s="58"/>
      <c r="L11" s="58"/>
      <c r="M11" s="58"/>
      <c r="N11" s="37"/>
      <c r="O11" s="37"/>
      <c r="P11" s="37"/>
      <c r="Q11" s="37"/>
      <c r="R11" s="38"/>
    </row>
    <row r="12" spans="1:19" ht="127.5" customHeight="1">
      <c r="A12" s="56">
        <v>44927</v>
      </c>
      <c r="B12" s="282" t="s">
        <v>190</v>
      </c>
      <c r="C12" s="154" t="s">
        <v>535</v>
      </c>
      <c r="D12" s="260" t="s">
        <v>295</v>
      </c>
      <c r="E12" s="237" t="s">
        <v>687</v>
      </c>
      <c r="F12" s="242" t="s">
        <v>688</v>
      </c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1" t="s">
        <v>689</v>
      </c>
      <c r="R12" s="367" t="s">
        <v>690</v>
      </c>
      <c r="S12" s="365"/>
    </row>
    <row r="13" spans="1:19" ht="166.5" customHeight="1">
      <c r="A13" s="56">
        <v>44958</v>
      </c>
      <c r="B13" s="284"/>
      <c r="C13" s="263" t="s">
        <v>644</v>
      </c>
      <c r="D13" s="154" t="s">
        <v>855</v>
      </c>
      <c r="E13" s="155" t="s">
        <v>684</v>
      </c>
      <c r="F13" s="179">
        <v>44958</v>
      </c>
      <c r="G13" s="233" t="s">
        <v>856</v>
      </c>
      <c r="H13" s="239">
        <v>45152</v>
      </c>
      <c r="I13" s="234" t="s">
        <v>857</v>
      </c>
      <c r="J13" s="154" t="s">
        <v>685</v>
      </c>
      <c r="K13" s="235"/>
      <c r="L13" s="235"/>
      <c r="M13" s="235"/>
      <c r="N13" s="235"/>
      <c r="O13" s="235"/>
      <c r="P13" s="238" t="s">
        <v>686</v>
      </c>
      <c r="Q13" s="236" t="s">
        <v>853</v>
      </c>
      <c r="R13" s="368"/>
    </row>
    <row r="14" spans="1:19" ht="62.25" customHeight="1">
      <c r="A14" s="56">
        <v>44958</v>
      </c>
      <c r="B14" s="264" t="s">
        <v>37</v>
      </c>
      <c r="C14" s="263" t="s">
        <v>504</v>
      </c>
      <c r="D14" s="263" t="s">
        <v>294</v>
      </c>
      <c r="E14" s="31">
        <v>44951</v>
      </c>
      <c r="F14" s="263"/>
      <c r="G14" s="263" t="s">
        <v>820</v>
      </c>
      <c r="H14" s="31"/>
      <c r="I14" s="263"/>
      <c r="J14" s="263"/>
      <c r="K14" s="263" t="s">
        <v>821</v>
      </c>
      <c r="L14" s="263">
        <v>10000</v>
      </c>
      <c r="M14" s="263" t="s">
        <v>822</v>
      </c>
      <c r="N14" s="58"/>
      <c r="O14" s="58"/>
      <c r="P14" s="37"/>
      <c r="Q14" s="37" t="s">
        <v>823</v>
      </c>
      <c r="R14" s="38"/>
    </row>
    <row r="15" spans="1:19" ht="75" customHeight="1">
      <c r="A15" s="56">
        <v>44927</v>
      </c>
      <c r="B15" s="264" t="s">
        <v>266</v>
      </c>
      <c r="C15" s="212" t="s">
        <v>471</v>
      </c>
      <c r="D15" s="212" t="s">
        <v>294</v>
      </c>
      <c r="E15" s="213" t="s">
        <v>603</v>
      </c>
      <c r="F15" s="154"/>
      <c r="G15" s="154"/>
      <c r="H15" s="212"/>
      <c r="I15" s="212"/>
      <c r="J15" s="212"/>
      <c r="K15" s="212" t="s">
        <v>604</v>
      </c>
      <c r="L15" s="214">
        <v>1000</v>
      </c>
      <c r="M15" s="213">
        <v>44991</v>
      </c>
      <c r="N15" s="57"/>
      <c r="O15" s="57"/>
      <c r="P15" s="37"/>
      <c r="Q15" s="37"/>
      <c r="R15" s="38"/>
    </row>
    <row r="16" spans="1:19" ht="75.75" customHeight="1">
      <c r="A16" s="56">
        <v>44927</v>
      </c>
      <c r="B16" s="282" t="s">
        <v>38</v>
      </c>
      <c r="C16" s="263" t="s">
        <v>836</v>
      </c>
      <c r="D16" s="263" t="s">
        <v>296</v>
      </c>
      <c r="E16" s="263" t="s">
        <v>297</v>
      </c>
      <c r="F16" s="263"/>
      <c r="G16" s="263"/>
      <c r="H16" s="31"/>
      <c r="I16" s="263"/>
      <c r="J16" s="263"/>
      <c r="K16" s="263"/>
      <c r="L16" s="263"/>
      <c r="M16" s="263"/>
      <c r="N16" s="263"/>
      <c r="O16" s="263"/>
      <c r="P16" s="37" t="s">
        <v>298</v>
      </c>
      <c r="Q16" s="37" t="s">
        <v>825</v>
      </c>
      <c r="R16" s="38"/>
    </row>
    <row r="17" spans="1:18" ht="30.75" customHeight="1">
      <c r="A17" s="56">
        <v>44927</v>
      </c>
      <c r="B17" s="284"/>
      <c r="C17" s="263" t="s">
        <v>837</v>
      </c>
      <c r="D17" s="263" t="s">
        <v>294</v>
      </c>
      <c r="E17" s="263" t="s">
        <v>838</v>
      </c>
      <c r="F17" s="263"/>
      <c r="G17" s="263"/>
      <c r="H17" s="31"/>
      <c r="I17" s="263" t="s">
        <v>839</v>
      </c>
      <c r="J17" s="31">
        <v>44983</v>
      </c>
      <c r="K17" s="263"/>
      <c r="L17" s="263"/>
      <c r="M17" s="263"/>
      <c r="N17" s="263"/>
      <c r="O17" s="263"/>
      <c r="P17" s="37"/>
      <c r="Q17" s="37"/>
      <c r="R17" s="38" t="s">
        <v>622</v>
      </c>
    </row>
    <row r="18" spans="1:18" ht="69.75" customHeight="1">
      <c r="A18" s="56">
        <v>44958</v>
      </c>
      <c r="B18" s="190" t="s">
        <v>39</v>
      </c>
      <c r="C18" s="154" t="s">
        <v>504</v>
      </c>
      <c r="D18" s="154" t="s">
        <v>295</v>
      </c>
      <c r="E18" s="155">
        <v>44958</v>
      </c>
      <c r="F18" s="155">
        <v>44959</v>
      </c>
      <c r="G18" s="154" t="s">
        <v>605</v>
      </c>
      <c r="H18" s="155">
        <v>44958</v>
      </c>
      <c r="I18" s="263"/>
      <c r="J18" s="263"/>
      <c r="K18" s="263"/>
      <c r="L18" s="263"/>
      <c r="M18" s="263"/>
      <c r="N18" s="263"/>
      <c r="O18" s="263"/>
      <c r="P18" s="37"/>
      <c r="Q18" s="37"/>
      <c r="R18" s="38"/>
    </row>
    <row r="19" spans="1:18" ht="30.75" customHeight="1" thickBot="1">
      <c r="A19" s="275" t="s">
        <v>126</v>
      </c>
      <c r="B19" s="276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8"/>
    </row>
    <row r="20" spans="1:18" ht="74.25" customHeight="1">
      <c r="A20" s="141">
        <v>44986</v>
      </c>
      <c r="B20" s="371" t="s">
        <v>108</v>
      </c>
      <c r="C20" s="182" t="s">
        <v>504</v>
      </c>
      <c r="D20" s="182" t="s">
        <v>295</v>
      </c>
      <c r="E20" s="172" t="s">
        <v>505</v>
      </c>
      <c r="F20" s="182"/>
      <c r="G20" s="182"/>
      <c r="H20" s="142"/>
      <c r="I20" s="244" t="s">
        <v>703</v>
      </c>
      <c r="J20" s="155">
        <v>45037</v>
      </c>
      <c r="K20" s="155">
        <v>45006</v>
      </c>
      <c r="L20" s="154">
        <v>15000</v>
      </c>
      <c r="M20" s="154" t="s">
        <v>704</v>
      </c>
      <c r="N20" s="154" t="s">
        <v>705</v>
      </c>
      <c r="O20" s="154" t="s">
        <v>706</v>
      </c>
      <c r="P20" s="182" t="s">
        <v>506</v>
      </c>
      <c r="Q20" s="140" t="s">
        <v>507</v>
      </c>
      <c r="R20" s="143"/>
    </row>
    <row r="21" spans="1:18" ht="93" customHeight="1" thickBot="1">
      <c r="A21" s="369"/>
      <c r="B21" s="7" t="s">
        <v>109</v>
      </c>
      <c r="C21" s="272"/>
      <c r="D21" s="272"/>
      <c r="E21" s="272"/>
      <c r="F21" s="272"/>
      <c r="G21" s="272"/>
      <c r="H21" s="272"/>
      <c r="I21" s="272"/>
      <c r="J21" s="370"/>
      <c r="K21" s="272"/>
      <c r="L21" s="272"/>
      <c r="M21" s="272"/>
      <c r="N21" s="272"/>
      <c r="O21" s="272"/>
      <c r="P21" s="272"/>
      <c r="Q21" s="52"/>
      <c r="R21" s="53"/>
    </row>
    <row r="22" spans="1:18" ht="117" customHeight="1">
      <c r="A22" s="168"/>
      <c r="B22" s="169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1"/>
      <c r="Q22" s="171"/>
      <c r="R22" s="171"/>
    </row>
  </sheetData>
  <mergeCells count="19">
    <mergeCell ref="A2:Q2"/>
    <mergeCell ref="A6:R6"/>
    <mergeCell ref="A3:A5"/>
    <mergeCell ref="B3:B5"/>
    <mergeCell ref="C3:C5"/>
    <mergeCell ref="D3:D5"/>
    <mergeCell ref="E3:E5"/>
    <mergeCell ref="F3:F5"/>
    <mergeCell ref="G3:R3"/>
    <mergeCell ref="G4:H4"/>
    <mergeCell ref="R4:R5"/>
    <mergeCell ref="I4:J4"/>
    <mergeCell ref="Q4:Q5"/>
    <mergeCell ref="K4:M4"/>
    <mergeCell ref="A19:R19"/>
    <mergeCell ref="N4:O4"/>
    <mergeCell ref="N5:O5"/>
    <mergeCell ref="B12:B13"/>
    <mergeCell ref="B16:B17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3"/>
  <sheetViews>
    <sheetView view="pageBreakPreview" topLeftCell="A2" zoomScale="98" zoomScaleNormal="80" zoomScaleSheetLayoutView="98" workbookViewId="0">
      <pane xSplit="2" ySplit="5" topLeftCell="C14" activePane="bottomRight" state="frozen"/>
      <selection activeCell="A2" sqref="A2"/>
      <selection pane="topRight" activeCell="C2" sqref="C2"/>
      <selection pane="bottomLeft" activeCell="A7" sqref="A7"/>
      <selection pane="bottomRight" activeCell="D17" sqref="D17"/>
    </sheetView>
  </sheetViews>
  <sheetFormatPr defaultRowHeight="12"/>
  <cols>
    <col min="1" max="1" width="7.5703125" style="1" customWidth="1"/>
    <col min="2" max="2" width="26.28515625" style="1" customWidth="1"/>
    <col min="3" max="3" width="24.5703125" style="1" customWidth="1"/>
    <col min="4" max="4" width="14.85546875" style="1" customWidth="1"/>
    <col min="5" max="5" width="13.85546875" style="1" customWidth="1"/>
    <col min="6" max="6" width="10.7109375" style="1" customWidth="1"/>
    <col min="7" max="7" width="11" style="1" customWidth="1"/>
    <col min="8" max="8" width="12.5703125" style="1" customWidth="1"/>
    <col min="9" max="9" width="10.7109375" style="1" customWidth="1"/>
    <col min="10" max="10" width="12.28515625" style="1" customWidth="1"/>
    <col min="11" max="11" width="13.28515625" style="1" customWidth="1"/>
    <col min="12" max="12" width="8" style="1" customWidth="1"/>
    <col min="13" max="13" width="11" style="1" customWidth="1"/>
    <col min="14" max="14" width="6.28515625" style="1" customWidth="1"/>
    <col min="15" max="15" width="9.28515625" style="1" customWidth="1"/>
    <col min="16" max="16" width="11.85546875" style="1" customWidth="1"/>
    <col min="17" max="17" width="47.5703125" style="1" customWidth="1"/>
    <col min="18" max="18" width="11.7109375" style="3" customWidth="1"/>
    <col min="19" max="19" width="16.7109375" style="12" customWidth="1"/>
    <col min="20" max="16384" width="9.140625" style="1"/>
  </cols>
  <sheetData>
    <row r="1" spans="1:22" ht="21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84" t="s">
        <v>15</v>
      </c>
    </row>
    <row r="2" spans="1:22" ht="21" thickBot="1">
      <c r="A2" s="285" t="s">
        <v>272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22" ht="12.75" customHeight="1">
      <c r="A3" s="290" t="s">
        <v>65</v>
      </c>
      <c r="B3" s="293" t="s">
        <v>64</v>
      </c>
      <c r="C3" s="293" t="s">
        <v>66</v>
      </c>
      <c r="D3" s="293" t="s">
        <v>11</v>
      </c>
      <c r="E3" s="293" t="s">
        <v>67</v>
      </c>
      <c r="F3" s="293" t="s">
        <v>68</v>
      </c>
      <c r="G3" s="293" t="s">
        <v>79</v>
      </c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6"/>
    </row>
    <row r="4" spans="1:22" ht="25.5" customHeight="1">
      <c r="A4" s="291"/>
      <c r="B4" s="294"/>
      <c r="C4" s="294"/>
      <c r="D4" s="294"/>
      <c r="E4" s="294"/>
      <c r="F4" s="294"/>
      <c r="G4" s="279" t="s">
        <v>69</v>
      </c>
      <c r="H4" s="279"/>
      <c r="I4" s="279" t="s">
        <v>72</v>
      </c>
      <c r="J4" s="279"/>
      <c r="K4" s="279" t="s">
        <v>73</v>
      </c>
      <c r="L4" s="279"/>
      <c r="M4" s="279"/>
      <c r="N4" s="279" t="s">
        <v>77</v>
      </c>
      <c r="O4" s="279"/>
      <c r="P4" s="33" t="s">
        <v>9</v>
      </c>
      <c r="Q4" s="279" t="s">
        <v>8</v>
      </c>
      <c r="R4" s="297" t="s">
        <v>78</v>
      </c>
    </row>
    <row r="5" spans="1:22" ht="66.75" customHeight="1" thickBot="1">
      <c r="A5" s="292"/>
      <c r="B5" s="295"/>
      <c r="C5" s="295"/>
      <c r="D5" s="295"/>
      <c r="E5" s="295"/>
      <c r="F5" s="295"/>
      <c r="G5" s="19" t="s">
        <v>70</v>
      </c>
      <c r="H5" s="16" t="s">
        <v>71</v>
      </c>
      <c r="I5" s="19" t="s">
        <v>70</v>
      </c>
      <c r="J5" s="16" t="s">
        <v>71</v>
      </c>
      <c r="K5" s="16" t="s">
        <v>74</v>
      </c>
      <c r="L5" s="16" t="s">
        <v>75</v>
      </c>
      <c r="M5" s="16" t="s">
        <v>76</v>
      </c>
      <c r="N5" s="20" t="s">
        <v>10</v>
      </c>
      <c r="O5" s="20" t="s">
        <v>10</v>
      </c>
      <c r="P5" s="16" t="s">
        <v>10</v>
      </c>
      <c r="Q5" s="299"/>
      <c r="R5" s="298"/>
      <c r="S5" s="14"/>
      <c r="T5" s="2"/>
      <c r="U5" s="2"/>
      <c r="V5" s="2"/>
    </row>
    <row r="6" spans="1:22" ht="20.25" customHeight="1" thickBot="1">
      <c r="A6" s="373" t="s">
        <v>32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5"/>
      <c r="S6" s="14"/>
      <c r="T6" s="2"/>
      <c r="U6" s="2"/>
      <c r="V6" s="2"/>
    </row>
    <row r="7" spans="1:22" ht="46.5" customHeight="1">
      <c r="A7" s="220">
        <v>44927</v>
      </c>
      <c r="B7" s="300" t="s">
        <v>110</v>
      </c>
      <c r="C7" s="250" t="s">
        <v>836</v>
      </c>
      <c r="D7" s="250" t="s">
        <v>294</v>
      </c>
      <c r="E7" s="251" t="s">
        <v>634</v>
      </c>
      <c r="F7" s="250" t="s">
        <v>635</v>
      </c>
      <c r="G7" s="182"/>
      <c r="H7" s="182"/>
      <c r="I7" s="182"/>
      <c r="J7" s="182"/>
      <c r="K7" s="182"/>
      <c r="L7" s="182"/>
      <c r="M7" s="182"/>
      <c r="N7" s="250" t="s">
        <v>636</v>
      </c>
      <c r="O7" s="250"/>
      <c r="P7" s="250"/>
      <c r="Q7" s="372" t="s">
        <v>637</v>
      </c>
      <c r="R7" s="221"/>
      <c r="S7" s="14"/>
      <c r="T7" s="2"/>
      <c r="U7" s="2"/>
      <c r="V7" s="2"/>
    </row>
    <row r="8" spans="1:22" ht="60" customHeight="1">
      <c r="A8" s="220">
        <v>44927</v>
      </c>
      <c r="B8" s="300"/>
      <c r="C8" s="154" t="s">
        <v>644</v>
      </c>
      <c r="D8" s="154" t="s">
        <v>638</v>
      </c>
      <c r="E8" s="154" t="s">
        <v>312</v>
      </c>
      <c r="F8" s="154"/>
      <c r="G8" s="154" t="s">
        <v>639</v>
      </c>
      <c r="H8" s="155">
        <v>45200</v>
      </c>
      <c r="I8" s="154" t="s">
        <v>640</v>
      </c>
      <c r="J8" s="155">
        <v>44984</v>
      </c>
      <c r="K8" s="182"/>
      <c r="L8" s="182"/>
      <c r="M8" s="182"/>
      <c r="N8" s="154"/>
      <c r="O8" s="154"/>
      <c r="P8" s="154"/>
      <c r="Q8" s="161" t="s">
        <v>645</v>
      </c>
      <c r="R8" s="221"/>
      <c r="S8" s="14"/>
      <c r="T8" s="2"/>
      <c r="U8" s="2"/>
      <c r="V8" s="2"/>
    </row>
    <row r="9" spans="1:22" ht="65.25" customHeight="1">
      <c r="A9" s="220">
        <v>44986</v>
      </c>
      <c r="B9" s="283"/>
      <c r="C9" s="223" t="s">
        <v>504</v>
      </c>
      <c r="D9" s="154" t="s">
        <v>638</v>
      </c>
      <c r="E9" s="155" t="s">
        <v>641</v>
      </c>
      <c r="F9" s="154"/>
      <c r="G9" s="154"/>
      <c r="H9" s="154"/>
      <c r="I9" s="154"/>
      <c r="J9" s="154"/>
      <c r="K9" s="154"/>
      <c r="L9" s="154"/>
      <c r="M9" s="154"/>
      <c r="N9" s="154" t="s">
        <v>642</v>
      </c>
      <c r="O9" s="154"/>
      <c r="P9" s="154"/>
      <c r="Q9" s="161" t="s">
        <v>643</v>
      </c>
      <c r="R9" s="221"/>
      <c r="S9" s="14"/>
      <c r="T9" s="2"/>
      <c r="U9" s="2"/>
      <c r="V9" s="2"/>
    </row>
    <row r="10" spans="1:22" ht="85.5" customHeight="1">
      <c r="A10" s="43">
        <v>44927</v>
      </c>
      <c r="B10" s="301" t="s">
        <v>99</v>
      </c>
      <c r="C10" s="377" t="s">
        <v>388</v>
      </c>
      <c r="D10" s="154" t="s">
        <v>264</v>
      </c>
      <c r="E10" s="155">
        <v>44952</v>
      </c>
      <c r="F10" s="378"/>
      <c r="G10" s="222"/>
      <c r="H10" s="222"/>
      <c r="I10" s="154" t="s">
        <v>810</v>
      </c>
      <c r="J10" s="155" t="s">
        <v>314</v>
      </c>
      <c r="K10" s="222"/>
      <c r="L10" s="222"/>
      <c r="M10" s="222"/>
      <c r="N10" s="222"/>
      <c r="O10" s="222"/>
      <c r="P10" s="222"/>
      <c r="Q10" s="252" t="s">
        <v>858</v>
      </c>
      <c r="R10" s="254" t="s">
        <v>811</v>
      </c>
      <c r="S10" s="14"/>
      <c r="T10" s="2"/>
      <c r="U10" s="2"/>
      <c r="V10" s="2"/>
    </row>
    <row r="11" spans="1:22" ht="135.75" customHeight="1">
      <c r="A11" s="43">
        <v>44958</v>
      </c>
      <c r="B11" s="302"/>
      <c r="C11" s="376" t="s">
        <v>388</v>
      </c>
      <c r="D11" s="154" t="s">
        <v>264</v>
      </c>
      <c r="E11" s="251">
        <v>44964</v>
      </c>
      <c r="F11" s="257"/>
      <c r="G11" s="224"/>
      <c r="H11" s="224"/>
      <c r="I11" s="250"/>
      <c r="J11" s="251"/>
      <c r="K11" s="224"/>
      <c r="L11" s="224"/>
      <c r="M11" s="224"/>
      <c r="N11" s="224"/>
      <c r="O11" s="224"/>
      <c r="P11" s="224"/>
      <c r="Q11" s="258" t="s">
        <v>859</v>
      </c>
      <c r="R11" s="254" t="s">
        <v>812</v>
      </c>
      <c r="S11" s="14"/>
      <c r="T11" s="2"/>
      <c r="U11" s="2"/>
      <c r="V11" s="2"/>
    </row>
    <row r="12" spans="1:22" ht="121.5" customHeight="1">
      <c r="A12" s="43">
        <v>44958</v>
      </c>
      <c r="B12" s="302"/>
      <c r="C12" s="255" t="s">
        <v>388</v>
      </c>
      <c r="D12" s="250" t="s">
        <v>264</v>
      </c>
      <c r="E12" s="251">
        <v>44964</v>
      </c>
      <c r="F12" s="257"/>
      <c r="G12" s="224"/>
      <c r="H12" s="224"/>
      <c r="I12" s="250"/>
      <c r="J12" s="251"/>
      <c r="K12" s="224"/>
      <c r="L12" s="224"/>
      <c r="M12" s="224"/>
      <c r="N12" s="224"/>
      <c r="O12" s="224"/>
      <c r="P12" s="224"/>
      <c r="Q12" s="252" t="s">
        <v>813</v>
      </c>
      <c r="R12" s="254" t="s">
        <v>812</v>
      </c>
      <c r="S12" s="14"/>
      <c r="T12" s="2"/>
      <c r="U12" s="2"/>
      <c r="V12" s="2"/>
    </row>
    <row r="13" spans="1:22" ht="107.25" customHeight="1">
      <c r="A13" s="43">
        <v>44986</v>
      </c>
      <c r="B13" s="302"/>
      <c r="C13" s="256" t="s">
        <v>504</v>
      </c>
      <c r="D13" s="250" t="s">
        <v>294</v>
      </c>
      <c r="E13" s="251">
        <v>45006</v>
      </c>
      <c r="F13" s="257"/>
      <c r="G13" s="224"/>
      <c r="H13" s="224"/>
      <c r="I13" s="250"/>
      <c r="J13" s="251"/>
      <c r="K13" s="226" t="s">
        <v>814</v>
      </c>
      <c r="L13" s="250">
        <v>1000</v>
      </c>
      <c r="M13" s="224"/>
      <c r="N13" s="247"/>
      <c r="O13" s="247"/>
      <c r="P13" s="224"/>
      <c r="Q13" s="258" t="s">
        <v>860</v>
      </c>
      <c r="R13" s="254"/>
      <c r="S13" s="14"/>
      <c r="T13" s="2"/>
      <c r="U13" s="2"/>
      <c r="V13" s="2"/>
    </row>
    <row r="14" spans="1:22" ht="106.5" customHeight="1">
      <c r="A14" s="43">
        <v>44986</v>
      </c>
      <c r="B14" s="302"/>
      <c r="C14" s="256" t="s">
        <v>504</v>
      </c>
      <c r="D14" s="250" t="s">
        <v>294</v>
      </c>
      <c r="E14" s="251">
        <v>45006</v>
      </c>
      <c r="F14" s="257"/>
      <c r="G14" s="224"/>
      <c r="H14" s="224"/>
      <c r="I14" s="250"/>
      <c r="J14" s="251"/>
      <c r="K14" s="226" t="s">
        <v>815</v>
      </c>
      <c r="L14" s="250">
        <v>1000</v>
      </c>
      <c r="M14" s="224"/>
      <c r="N14" s="247"/>
      <c r="O14" s="247"/>
      <c r="P14" s="224"/>
      <c r="Q14" s="258" t="s">
        <v>860</v>
      </c>
      <c r="R14" s="254"/>
      <c r="S14" s="14"/>
      <c r="T14" s="2"/>
      <c r="U14" s="2"/>
      <c r="V14" s="2"/>
    </row>
    <row r="15" spans="1:22" ht="79.5" customHeight="1">
      <c r="A15" s="43">
        <v>44986</v>
      </c>
      <c r="B15" s="283"/>
      <c r="C15" s="256" t="s">
        <v>504</v>
      </c>
      <c r="D15" s="250" t="s">
        <v>624</v>
      </c>
      <c r="E15" s="251">
        <v>45008</v>
      </c>
      <c r="F15" s="259" t="s">
        <v>818</v>
      </c>
      <c r="G15" s="224"/>
      <c r="H15" s="224"/>
      <c r="I15" s="250"/>
      <c r="J15" s="251"/>
      <c r="K15" s="249" t="s">
        <v>819</v>
      </c>
      <c r="L15" s="249">
        <v>1000</v>
      </c>
      <c r="M15" s="224"/>
      <c r="N15" s="247"/>
      <c r="O15" s="247" t="s">
        <v>816</v>
      </c>
      <c r="P15" s="250" t="s">
        <v>817</v>
      </c>
      <c r="Q15" s="258" t="s">
        <v>861</v>
      </c>
      <c r="R15" s="254"/>
      <c r="S15" s="14"/>
      <c r="T15" s="2"/>
      <c r="U15" s="2"/>
      <c r="V15" s="2"/>
    </row>
    <row r="16" spans="1:22" ht="83.25" customHeight="1">
      <c r="A16" s="43"/>
      <c r="B16" s="190" t="s">
        <v>271</v>
      </c>
      <c r="C16" s="192"/>
      <c r="D16" s="191"/>
      <c r="E16" s="60"/>
      <c r="F16" s="191"/>
      <c r="G16" s="191"/>
      <c r="H16" s="31"/>
      <c r="I16" s="40"/>
      <c r="J16" s="40"/>
      <c r="K16" s="40"/>
      <c r="L16" s="40"/>
      <c r="M16" s="40"/>
      <c r="N16" s="40"/>
      <c r="O16" s="40"/>
      <c r="P16" s="40"/>
      <c r="Q16" s="37"/>
      <c r="R16" s="38"/>
      <c r="S16" s="14"/>
      <c r="T16" s="2"/>
      <c r="U16" s="2"/>
      <c r="V16" s="2"/>
    </row>
    <row r="17" spans="1:22" ht="83.25" customHeight="1">
      <c r="A17" s="43"/>
      <c r="B17" s="193" t="s">
        <v>117</v>
      </c>
      <c r="C17" s="192"/>
      <c r="D17" s="191"/>
      <c r="E17" s="60"/>
      <c r="F17" s="191"/>
      <c r="G17" s="191"/>
      <c r="H17" s="31"/>
      <c r="I17" s="40"/>
      <c r="J17" s="40"/>
      <c r="K17" s="40"/>
      <c r="L17" s="40"/>
      <c r="M17" s="40"/>
      <c r="N17" s="40"/>
      <c r="O17" s="40"/>
      <c r="P17" s="40"/>
      <c r="Q17" s="37"/>
      <c r="R17" s="38"/>
      <c r="S17" s="14"/>
      <c r="T17" s="2"/>
      <c r="U17" s="2"/>
      <c r="V17" s="2"/>
    </row>
    <row r="18" spans="1:22" ht="84.75" customHeight="1">
      <c r="A18" s="43">
        <v>44986</v>
      </c>
      <c r="B18" s="183" t="s">
        <v>87</v>
      </c>
      <c r="C18" s="154" t="s">
        <v>691</v>
      </c>
      <c r="D18" s="154" t="s">
        <v>692</v>
      </c>
      <c r="E18" s="239">
        <v>45015</v>
      </c>
      <c r="F18" s="154" t="s">
        <v>693</v>
      </c>
      <c r="G18" s="243"/>
      <c r="H18" s="243"/>
      <c r="I18" s="218"/>
      <c r="J18" s="187"/>
      <c r="K18" s="188"/>
      <c r="L18" s="188"/>
      <c r="M18" s="64"/>
      <c r="N18" s="61"/>
      <c r="O18" s="189"/>
      <c r="P18" s="64"/>
      <c r="Q18" s="64" t="s">
        <v>840</v>
      </c>
      <c r="R18" s="79"/>
      <c r="S18" s="1"/>
      <c r="T18" s="2"/>
      <c r="U18" s="2"/>
      <c r="V18" s="2"/>
    </row>
    <row r="19" spans="1:22" ht="79.5" customHeight="1">
      <c r="A19" s="43">
        <v>44927</v>
      </c>
      <c r="B19" s="196" t="s">
        <v>112</v>
      </c>
      <c r="C19" s="154" t="s">
        <v>276</v>
      </c>
      <c r="D19" s="200" t="s">
        <v>264</v>
      </c>
      <c r="E19" s="31"/>
      <c r="F19" s="31"/>
      <c r="G19" s="166"/>
      <c r="H19" s="31"/>
      <c r="I19" s="200" t="s">
        <v>313</v>
      </c>
      <c r="J19" s="31" t="s">
        <v>314</v>
      </c>
      <c r="K19" s="40"/>
      <c r="L19" s="40"/>
      <c r="M19" s="40"/>
      <c r="N19" s="245" t="s">
        <v>841</v>
      </c>
      <c r="O19" s="246">
        <v>44958</v>
      </c>
      <c r="P19" s="31"/>
      <c r="Q19" s="64" t="s">
        <v>308</v>
      </c>
      <c r="R19" s="62"/>
      <c r="S19" s="63"/>
      <c r="T19" s="2"/>
      <c r="U19" s="2"/>
      <c r="V19" s="2"/>
    </row>
    <row r="20" spans="1:22" ht="45" customHeight="1">
      <c r="A20" s="43">
        <v>44927</v>
      </c>
      <c r="B20" s="282" t="s">
        <v>89</v>
      </c>
      <c r="C20" s="200" t="s">
        <v>309</v>
      </c>
      <c r="D20" s="200" t="s">
        <v>294</v>
      </c>
      <c r="E20" s="31">
        <v>44951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7"/>
      <c r="Q20" s="37" t="s">
        <v>310</v>
      </c>
      <c r="R20" s="38"/>
      <c r="S20" s="12" t="s">
        <v>265</v>
      </c>
    </row>
    <row r="21" spans="1:22" ht="56.25" customHeight="1">
      <c r="A21" s="202">
        <v>44927</v>
      </c>
      <c r="B21" s="283"/>
      <c r="C21" s="192" t="s">
        <v>311</v>
      </c>
      <c r="D21" s="192" t="s">
        <v>295</v>
      </c>
      <c r="E21" s="249" t="s">
        <v>771</v>
      </c>
      <c r="F21" s="249" t="s">
        <v>322</v>
      </c>
      <c r="G21" s="248" t="s">
        <v>772</v>
      </c>
      <c r="H21" s="248">
        <v>45323</v>
      </c>
      <c r="I21" s="249"/>
      <c r="J21" s="249"/>
      <c r="K21" s="249" t="s">
        <v>773</v>
      </c>
      <c r="L21" s="249">
        <v>5000</v>
      </c>
      <c r="M21" s="248">
        <v>44974</v>
      </c>
      <c r="N21" s="249"/>
      <c r="O21" s="249"/>
      <c r="P21" s="249" t="s">
        <v>774</v>
      </c>
      <c r="Q21" s="203" t="s">
        <v>770</v>
      </c>
      <c r="R21" s="204" t="s">
        <v>775</v>
      </c>
    </row>
    <row r="22" spans="1:22" ht="68.25" customHeight="1" thickBot="1">
      <c r="A22" s="66"/>
      <c r="B22" s="7" t="s">
        <v>100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52"/>
      <c r="Q22" s="52"/>
      <c r="R22" s="53"/>
    </row>
    <row r="24" spans="1:22" s="12" customFormat="1">
      <c r="R24" s="15"/>
    </row>
    <row r="25" spans="1:22" s="12" customFormat="1" ht="12.75">
      <c r="B25" s="22"/>
      <c r="R25" s="15"/>
    </row>
    <row r="26" spans="1:22" s="12" customFormat="1" ht="12.75">
      <c r="B26" s="22"/>
      <c r="R26" s="15"/>
    </row>
    <row r="27" spans="1:22" s="12" customFormat="1" ht="12.75">
      <c r="B27" s="22"/>
      <c r="R27" s="15"/>
    </row>
    <row r="28" spans="1:22" s="12" customFormat="1" ht="12.75">
      <c r="B28" s="22"/>
      <c r="R28" s="15"/>
    </row>
    <row r="29" spans="1:22" ht="12.75">
      <c r="B29" s="22"/>
    </row>
    <row r="30" spans="1:22" ht="12.75">
      <c r="B30" s="22"/>
    </row>
    <row r="31" spans="1:22" ht="12.75">
      <c r="B31" s="22"/>
    </row>
    <row r="32" spans="1:22" ht="12.75">
      <c r="B32" s="22"/>
    </row>
    <row r="33" spans="2:2" ht="12.75">
      <c r="B33" s="22"/>
    </row>
  </sheetData>
  <mergeCells count="18">
    <mergeCell ref="A2:R2"/>
    <mergeCell ref="D3:D5"/>
    <mergeCell ref="E3:E5"/>
    <mergeCell ref="F3:F5"/>
    <mergeCell ref="G4:H4"/>
    <mergeCell ref="I4:J4"/>
    <mergeCell ref="K4:M4"/>
    <mergeCell ref="A3:A5"/>
    <mergeCell ref="B3:B5"/>
    <mergeCell ref="C3:C5"/>
    <mergeCell ref="G3:R3"/>
    <mergeCell ref="N4:O4"/>
    <mergeCell ref="Q4:Q5"/>
    <mergeCell ref="R4:R5"/>
    <mergeCell ref="B20:B21"/>
    <mergeCell ref="A6:R6"/>
    <mergeCell ref="B7:B9"/>
    <mergeCell ref="B10:B15"/>
  </mergeCells>
  <phoneticPr fontId="4" type="noConversion"/>
  <pageMargins left="0.15748031496062992" right="0.11811023622047245" top="0.59055118110236227" bottom="0.15748031496062992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1"/>
  <sheetViews>
    <sheetView view="pageBreakPreview" topLeftCell="A2" zoomScaleNormal="93" zoomScaleSheetLayoutView="100" workbookViewId="0">
      <pane xSplit="1" ySplit="5" topLeftCell="B13" activePane="bottomRight" state="frozen"/>
      <selection activeCell="A2" sqref="A2"/>
      <selection pane="topRight" activeCell="B2" sqref="B2"/>
      <selection pane="bottomLeft" activeCell="A7" sqref="A7"/>
      <selection pane="bottomRight" activeCell="Q16" sqref="Q16"/>
    </sheetView>
  </sheetViews>
  <sheetFormatPr defaultRowHeight="12"/>
  <cols>
    <col min="1" max="1" width="6.85546875" style="1" customWidth="1"/>
    <col min="2" max="2" width="26.7109375" style="1" customWidth="1"/>
    <col min="3" max="3" width="24.140625" style="1" customWidth="1"/>
    <col min="4" max="4" width="13.5703125" style="1" customWidth="1"/>
    <col min="5" max="5" width="11.28515625" style="1" customWidth="1"/>
    <col min="6" max="6" width="10.140625" style="1" customWidth="1"/>
    <col min="7" max="7" width="10.28515625" style="1" customWidth="1"/>
    <col min="8" max="8" width="12.140625" style="1" customWidth="1"/>
    <col min="9" max="9" width="10.85546875" style="1" customWidth="1"/>
    <col min="10" max="10" width="10.7109375" style="1" customWidth="1"/>
    <col min="11" max="11" width="11.28515625" style="1" customWidth="1"/>
    <col min="12" max="12" width="7.42578125" style="1" customWidth="1"/>
    <col min="13" max="13" width="10.7109375" style="1" customWidth="1"/>
    <col min="14" max="14" width="5.7109375" style="1" customWidth="1"/>
    <col min="15" max="15" width="7.140625" style="1" customWidth="1"/>
    <col min="16" max="16" width="10" style="1" customWidth="1"/>
    <col min="17" max="17" width="48.28515625" style="1" customWidth="1"/>
    <col min="18" max="18" width="10.85546875" style="4" customWidth="1"/>
    <col min="19" max="19" width="21.140625" style="12" customWidth="1"/>
    <col min="20" max="20" width="9.140625" style="12"/>
    <col min="21" max="16384" width="9.140625" style="1"/>
  </cols>
  <sheetData>
    <row r="1" spans="1:19" ht="20.25">
      <c r="R1" s="86" t="s">
        <v>16</v>
      </c>
    </row>
    <row r="2" spans="1:19" ht="21" thickBot="1">
      <c r="A2" s="285" t="s">
        <v>273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19" ht="12.75" customHeight="1">
      <c r="A3" s="290" t="s">
        <v>65</v>
      </c>
      <c r="B3" s="293" t="s">
        <v>64</v>
      </c>
      <c r="C3" s="293" t="s">
        <v>66</v>
      </c>
      <c r="D3" s="293" t="s">
        <v>11</v>
      </c>
      <c r="E3" s="293" t="s">
        <v>67</v>
      </c>
      <c r="F3" s="293" t="s">
        <v>68</v>
      </c>
      <c r="G3" s="293" t="s">
        <v>79</v>
      </c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6"/>
    </row>
    <row r="4" spans="1:19" ht="12.75" customHeight="1">
      <c r="A4" s="291"/>
      <c r="B4" s="294"/>
      <c r="C4" s="294"/>
      <c r="D4" s="294"/>
      <c r="E4" s="294"/>
      <c r="F4" s="294"/>
      <c r="G4" s="279" t="s">
        <v>69</v>
      </c>
      <c r="H4" s="279"/>
      <c r="I4" s="279" t="s">
        <v>72</v>
      </c>
      <c r="J4" s="279"/>
      <c r="K4" s="279" t="s">
        <v>73</v>
      </c>
      <c r="L4" s="279"/>
      <c r="M4" s="279"/>
      <c r="N4" s="279" t="s">
        <v>77</v>
      </c>
      <c r="O4" s="279"/>
      <c r="P4" s="83" t="s">
        <v>9</v>
      </c>
      <c r="Q4" s="279" t="s">
        <v>8</v>
      </c>
      <c r="R4" s="297" t="s">
        <v>78</v>
      </c>
    </row>
    <row r="5" spans="1:19" ht="92.25" customHeight="1" thickBot="1">
      <c r="A5" s="292"/>
      <c r="B5" s="295"/>
      <c r="C5" s="295"/>
      <c r="D5" s="295"/>
      <c r="E5" s="295"/>
      <c r="F5" s="295"/>
      <c r="G5" s="21" t="s">
        <v>70</v>
      </c>
      <c r="H5" s="17" t="s">
        <v>71</v>
      </c>
      <c r="I5" s="18" t="s">
        <v>10</v>
      </c>
      <c r="J5" s="17" t="s">
        <v>71</v>
      </c>
      <c r="K5" s="17" t="s">
        <v>74</v>
      </c>
      <c r="L5" s="17" t="s">
        <v>75</v>
      </c>
      <c r="M5" s="17" t="s">
        <v>76</v>
      </c>
      <c r="N5" s="18" t="s">
        <v>10</v>
      </c>
      <c r="O5" s="18" t="s">
        <v>10</v>
      </c>
      <c r="P5" s="17" t="s">
        <v>10</v>
      </c>
      <c r="Q5" s="299"/>
      <c r="R5" s="298"/>
    </row>
    <row r="6" spans="1:19" ht="24.75" customHeight="1" thickBot="1">
      <c r="A6" s="305" t="s">
        <v>40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306"/>
    </row>
    <row r="7" spans="1:19" s="12" customFormat="1" ht="71.25" customHeight="1">
      <c r="A7" s="54"/>
      <c r="B7" s="194" t="s">
        <v>41</v>
      </c>
      <c r="C7" s="195"/>
      <c r="D7" s="261"/>
      <c r="E7" s="73"/>
      <c r="F7" s="261"/>
      <c r="G7" s="158"/>
      <c r="H7" s="159"/>
      <c r="I7" s="158"/>
      <c r="J7" s="158"/>
      <c r="K7" s="158"/>
      <c r="L7" s="158"/>
      <c r="M7" s="67"/>
      <c r="N7" s="67"/>
      <c r="O7" s="67"/>
      <c r="P7" s="34"/>
      <c r="Q7" s="175"/>
      <c r="R7" s="262"/>
    </row>
    <row r="8" spans="1:19" ht="72.75" customHeight="1">
      <c r="A8" s="56">
        <v>44927</v>
      </c>
      <c r="B8" s="139" t="s">
        <v>101</v>
      </c>
      <c r="C8" s="154" t="s">
        <v>718</v>
      </c>
      <c r="D8" s="154" t="s">
        <v>624</v>
      </c>
      <c r="E8" s="219">
        <v>45231</v>
      </c>
      <c r="F8" s="154" t="s">
        <v>668</v>
      </c>
      <c r="G8" s="154" t="s">
        <v>669</v>
      </c>
      <c r="H8" s="155">
        <v>45231</v>
      </c>
      <c r="I8" s="155" t="s">
        <v>670</v>
      </c>
      <c r="J8" s="155">
        <v>45231</v>
      </c>
      <c r="K8" s="154"/>
      <c r="L8" s="154"/>
      <c r="M8" s="157"/>
      <c r="N8" s="157"/>
      <c r="O8" s="157"/>
      <c r="P8" s="157" t="s">
        <v>671</v>
      </c>
      <c r="Q8" s="156" t="s">
        <v>862</v>
      </c>
      <c r="R8" s="232"/>
      <c r="S8" s="173"/>
    </row>
    <row r="9" spans="1:19" ht="65.25" customHeight="1">
      <c r="A9" s="56">
        <v>44986</v>
      </c>
      <c r="B9" s="266" t="s">
        <v>42</v>
      </c>
      <c r="C9" s="263" t="s">
        <v>303</v>
      </c>
      <c r="D9" s="182" t="s">
        <v>295</v>
      </c>
      <c r="E9" s="182" t="s">
        <v>305</v>
      </c>
      <c r="F9" s="182"/>
      <c r="G9" s="263"/>
      <c r="H9" s="31"/>
      <c r="I9" s="40"/>
      <c r="J9" s="40"/>
      <c r="K9" s="263" t="s">
        <v>680</v>
      </c>
      <c r="L9" s="263">
        <v>5000</v>
      </c>
      <c r="M9" s="31" t="s">
        <v>681</v>
      </c>
      <c r="N9" s="310" t="s">
        <v>304</v>
      </c>
      <c r="O9" s="311"/>
      <c r="P9" s="64" t="s">
        <v>543</v>
      </c>
      <c r="Q9" s="41" t="s">
        <v>863</v>
      </c>
      <c r="R9" s="38"/>
    </row>
    <row r="10" spans="1:19" ht="70.5" customHeight="1">
      <c r="A10" s="56"/>
      <c r="B10" s="139" t="s">
        <v>43</v>
      </c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65"/>
      <c r="Q10" s="37"/>
      <c r="R10" s="69"/>
    </row>
    <row r="11" spans="1:19" ht="65.25" customHeight="1">
      <c r="A11" s="56">
        <v>44927</v>
      </c>
      <c r="B11" s="266" t="s">
        <v>44</v>
      </c>
      <c r="C11" s="263" t="s">
        <v>827</v>
      </c>
      <c r="D11" s="263" t="s">
        <v>264</v>
      </c>
      <c r="E11" s="263"/>
      <c r="F11" s="263"/>
      <c r="G11" s="263"/>
      <c r="H11" s="263"/>
      <c r="I11" s="263" t="s">
        <v>300</v>
      </c>
      <c r="J11" s="263" t="s">
        <v>301</v>
      </c>
      <c r="K11" s="155" t="s">
        <v>730</v>
      </c>
      <c r="L11" s="154">
        <v>30000</v>
      </c>
      <c r="M11" s="154" t="s">
        <v>731</v>
      </c>
      <c r="N11" s="37"/>
      <c r="O11" s="37"/>
      <c r="P11" s="50" t="s">
        <v>299</v>
      </c>
      <c r="Q11" s="37" t="s">
        <v>302</v>
      </c>
      <c r="R11" s="38" t="s">
        <v>864</v>
      </c>
    </row>
    <row r="12" spans="1:19" ht="72" customHeight="1">
      <c r="A12" s="56">
        <v>44927</v>
      </c>
      <c r="B12" s="266" t="s">
        <v>45</v>
      </c>
      <c r="C12" s="250" t="s">
        <v>828</v>
      </c>
      <c r="D12" s="250" t="s">
        <v>726</v>
      </c>
      <c r="E12" s="250" t="s">
        <v>727</v>
      </c>
      <c r="F12" s="250" t="s">
        <v>728</v>
      </c>
      <c r="G12" s="250" t="s">
        <v>728</v>
      </c>
      <c r="H12" s="250" t="s">
        <v>728</v>
      </c>
      <c r="I12" s="250" t="s">
        <v>729</v>
      </c>
      <c r="J12" s="251">
        <v>44984</v>
      </c>
      <c r="K12" s="250" t="s">
        <v>728</v>
      </c>
      <c r="L12" s="250" t="s">
        <v>728</v>
      </c>
      <c r="M12" s="250" t="s">
        <v>728</v>
      </c>
      <c r="N12" s="250" t="s">
        <v>728</v>
      </c>
      <c r="O12" s="250" t="s">
        <v>728</v>
      </c>
      <c r="P12" s="250" t="s">
        <v>728</v>
      </c>
      <c r="Q12" s="379" t="s">
        <v>832</v>
      </c>
      <c r="R12" s="38"/>
    </row>
    <row r="13" spans="1:19" ht="68.25" customHeight="1">
      <c r="A13" s="56"/>
      <c r="B13" s="266" t="s">
        <v>46</v>
      </c>
      <c r="C13" s="263"/>
      <c r="D13" s="263"/>
      <c r="E13" s="263"/>
      <c r="F13" s="263"/>
      <c r="G13" s="263"/>
      <c r="H13" s="263"/>
      <c r="I13" s="40"/>
      <c r="J13" s="40"/>
      <c r="K13" s="40"/>
      <c r="L13" s="40"/>
      <c r="M13" s="40"/>
      <c r="N13" s="40"/>
      <c r="O13" s="40"/>
      <c r="P13" s="37"/>
      <c r="Q13" s="37"/>
      <c r="R13" s="70"/>
    </row>
    <row r="14" spans="1:19" ht="88.5" customHeight="1">
      <c r="A14" s="56">
        <v>44927</v>
      </c>
      <c r="B14" s="266" t="s">
        <v>81</v>
      </c>
      <c r="C14" s="263" t="s">
        <v>467</v>
      </c>
      <c r="D14" s="263" t="s">
        <v>264</v>
      </c>
      <c r="E14" s="263"/>
      <c r="F14" s="263"/>
      <c r="G14" s="263"/>
      <c r="H14" s="263"/>
      <c r="I14" s="263" t="s">
        <v>306</v>
      </c>
      <c r="J14" s="263" t="s">
        <v>307</v>
      </c>
      <c r="K14" s="263"/>
      <c r="L14" s="263"/>
      <c r="M14" s="263"/>
      <c r="N14" s="71"/>
      <c r="O14" s="71"/>
      <c r="P14" s="37"/>
      <c r="Q14" s="37" t="s">
        <v>308</v>
      </c>
      <c r="R14" s="38"/>
    </row>
    <row r="15" spans="1:19" ht="64.5" customHeight="1">
      <c r="A15" s="56"/>
      <c r="B15" s="266" t="s">
        <v>47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61"/>
      <c r="Q15" s="174"/>
      <c r="R15" s="38"/>
    </row>
    <row r="16" spans="1:19" ht="79.5" customHeight="1">
      <c r="A16" s="56">
        <v>44986</v>
      </c>
      <c r="B16" s="139" t="s">
        <v>48</v>
      </c>
      <c r="C16" s="154" t="s">
        <v>644</v>
      </c>
      <c r="D16" s="380" t="s">
        <v>621</v>
      </c>
      <c r="E16" s="155">
        <v>45009</v>
      </c>
      <c r="F16" s="154" t="s">
        <v>808</v>
      </c>
      <c r="G16" s="155"/>
      <c r="H16" s="155"/>
      <c r="I16" s="155"/>
      <c r="J16" s="155"/>
      <c r="K16" s="154"/>
      <c r="L16" s="154"/>
      <c r="M16" s="154"/>
      <c r="N16" s="384" t="s">
        <v>809</v>
      </c>
      <c r="O16" s="385"/>
      <c r="P16" s="154"/>
      <c r="Q16" s="386" t="s">
        <v>862</v>
      </c>
      <c r="R16" s="38"/>
    </row>
    <row r="17" spans="1:18" ht="96.75" customHeight="1">
      <c r="A17" s="56">
        <v>44927</v>
      </c>
      <c r="B17" s="304" t="s">
        <v>49</v>
      </c>
      <c r="C17" s="263" t="s">
        <v>616</v>
      </c>
      <c r="D17" s="263" t="s">
        <v>264</v>
      </c>
      <c r="E17" s="31">
        <v>44953</v>
      </c>
      <c r="F17" s="31"/>
      <c r="G17" s="263"/>
      <c r="H17" s="31"/>
      <c r="I17" s="40"/>
      <c r="J17" s="40"/>
      <c r="K17" s="40"/>
      <c r="L17" s="40"/>
      <c r="M17" s="40"/>
      <c r="N17" s="381" t="s">
        <v>865</v>
      </c>
      <c r="O17" s="382"/>
      <c r="P17" s="65"/>
      <c r="Q17" s="72" t="s">
        <v>617</v>
      </c>
      <c r="R17" s="42"/>
    </row>
    <row r="18" spans="1:18" ht="79.5" customHeight="1">
      <c r="A18" s="68">
        <v>44958</v>
      </c>
      <c r="B18" s="309"/>
      <c r="C18" s="263" t="s">
        <v>583</v>
      </c>
      <c r="D18" s="263" t="s">
        <v>264</v>
      </c>
      <c r="E18" s="31">
        <v>44978</v>
      </c>
      <c r="F18" s="31"/>
      <c r="G18" s="263"/>
      <c r="H18" s="31"/>
      <c r="I18" s="40"/>
      <c r="J18" s="40"/>
      <c r="K18" s="40"/>
      <c r="L18" s="78" t="s">
        <v>578</v>
      </c>
      <c r="M18" s="40"/>
      <c r="N18" s="307" t="s">
        <v>618</v>
      </c>
      <c r="O18" s="308"/>
      <c r="P18" s="65"/>
      <c r="Q18" s="72" t="s">
        <v>619</v>
      </c>
      <c r="R18" s="42"/>
    </row>
    <row r="19" spans="1:18" ht="95.25" customHeight="1">
      <c r="A19" s="68">
        <v>44986</v>
      </c>
      <c r="B19" s="283"/>
      <c r="C19" s="263" t="s">
        <v>616</v>
      </c>
      <c r="D19" s="263" t="s">
        <v>264</v>
      </c>
      <c r="E19" s="31">
        <v>44998</v>
      </c>
      <c r="F19" s="31"/>
      <c r="G19" s="263"/>
      <c r="H19" s="31"/>
      <c r="I19" s="40"/>
      <c r="J19" s="40"/>
      <c r="K19" s="40"/>
      <c r="L19" s="40"/>
      <c r="M19" s="40"/>
      <c r="N19" s="381" t="s">
        <v>866</v>
      </c>
      <c r="O19" s="383"/>
      <c r="P19" s="65"/>
      <c r="Q19" s="72" t="s">
        <v>620</v>
      </c>
      <c r="R19" s="42"/>
    </row>
    <row r="20" spans="1:18" ht="44.25" customHeight="1">
      <c r="A20" s="68">
        <v>44958</v>
      </c>
      <c r="B20" s="304" t="s">
        <v>50</v>
      </c>
      <c r="C20" s="154" t="s">
        <v>504</v>
      </c>
      <c r="D20" s="154" t="s">
        <v>624</v>
      </c>
      <c r="E20" s="154" t="s">
        <v>712</v>
      </c>
      <c r="F20" s="154">
        <v>2023</v>
      </c>
      <c r="G20" s="154" t="s">
        <v>713</v>
      </c>
      <c r="H20" s="219">
        <v>45260</v>
      </c>
      <c r="I20" s="154"/>
      <c r="J20" s="222"/>
      <c r="K20" s="155" t="s">
        <v>714</v>
      </c>
      <c r="L20" s="154" t="s">
        <v>829</v>
      </c>
      <c r="M20" s="154" t="s">
        <v>715</v>
      </c>
      <c r="N20" s="222"/>
      <c r="O20" s="222"/>
      <c r="P20" s="154" t="s">
        <v>713</v>
      </c>
      <c r="Q20" s="230" t="s">
        <v>863</v>
      </c>
      <c r="R20" s="42"/>
    </row>
    <row r="21" spans="1:18" ht="58.5" customHeight="1" thickBot="1">
      <c r="A21" s="387">
        <v>44986</v>
      </c>
      <c r="B21" s="388"/>
      <c r="C21" s="389" t="s">
        <v>718</v>
      </c>
      <c r="D21" s="389" t="s">
        <v>624</v>
      </c>
      <c r="E21" s="390" t="s">
        <v>707</v>
      </c>
      <c r="F21" s="389" t="s">
        <v>716</v>
      </c>
      <c r="G21" s="389" t="s">
        <v>717</v>
      </c>
      <c r="H21" s="390">
        <v>45194</v>
      </c>
      <c r="I21" s="391"/>
      <c r="J21" s="391"/>
      <c r="K21" s="392"/>
      <c r="L21" s="392"/>
      <c r="M21" s="392"/>
      <c r="N21" s="393"/>
      <c r="O21" s="392"/>
      <c r="P21" s="394"/>
      <c r="Q21" s="395" t="s">
        <v>862</v>
      </c>
      <c r="R21" s="53"/>
    </row>
  </sheetData>
  <mergeCells count="22">
    <mergeCell ref="N17:O17"/>
    <mergeCell ref="N18:O18"/>
    <mergeCell ref="B17:B19"/>
    <mergeCell ref="N19:O19"/>
    <mergeCell ref="N9:O9"/>
    <mergeCell ref="N16:O16"/>
    <mergeCell ref="B20:B21"/>
    <mergeCell ref="Q4:Q5"/>
    <mergeCell ref="R4:R5"/>
    <mergeCell ref="A6:R6"/>
    <mergeCell ref="A2:R2"/>
    <mergeCell ref="F3:F5"/>
    <mergeCell ref="A3:A5"/>
    <mergeCell ref="B3:B5"/>
    <mergeCell ref="C3:C5"/>
    <mergeCell ref="D3:D5"/>
    <mergeCell ref="E3:E5"/>
    <mergeCell ref="G4:H4"/>
    <mergeCell ref="I4:J4"/>
    <mergeCell ref="K4:M4"/>
    <mergeCell ref="G3:R3"/>
    <mergeCell ref="N4:O4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44"/>
  <sheetViews>
    <sheetView view="pageBreakPreview" topLeftCell="A3" zoomScale="89" zoomScaleSheetLayoutView="89" workbookViewId="0">
      <pane xSplit="2" ySplit="4" topLeftCell="C8" activePane="bottomRight" state="frozen"/>
      <selection activeCell="A3" sqref="A3"/>
      <selection pane="topRight" activeCell="C3" sqref="C3"/>
      <selection pane="bottomLeft" activeCell="A7" sqref="A7"/>
      <selection pane="bottomRight" activeCell="Q13" sqref="Q13"/>
    </sheetView>
  </sheetViews>
  <sheetFormatPr defaultRowHeight="12"/>
  <cols>
    <col min="1" max="1" width="7.7109375" style="1" customWidth="1"/>
    <col min="2" max="2" width="23.7109375" style="1" customWidth="1"/>
    <col min="3" max="3" width="22.140625" style="1" customWidth="1"/>
    <col min="4" max="4" width="14.5703125" style="1" customWidth="1"/>
    <col min="5" max="5" width="12.7109375" style="1" customWidth="1"/>
    <col min="6" max="7" width="10.85546875" style="1" customWidth="1"/>
    <col min="8" max="8" width="11.7109375" style="1" customWidth="1"/>
    <col min="9" max="9" width="11" style="1" customWidth="1"/>
    <col min="10" max="10" width="11.85546875" style="1" customWidth="1"/>
    <col min="11" max="11" width="11" style="1" customWidth="1"/>
    <col min="12" max="12" width="7.7109375" style="1" customWidth="1"/>
    <col min="13" max="13" width="11" style="1" customWidth="1"/>
    <col min="14" max="14" width="7.28515625" style="1" customWidth="1"/>
    <col min="15" max="15" width="7.140625" style="1" customWidth="1"/>
    <col min="16" max="16" width="10.7109375" style="1" customWidth="1"/>
    <col min="17" max="17" width="63.42578125" style="1" customWidth="1"/>
    <col min="18" max="18" width="11.85546875" style="3" customWidth="1"/>
    <col min="19" max="16384" width="9.140625" style="1"/>
  </cols>
  <sheetData>
    <row r="1" spans="1:22" ht="20.25">
      <c r="R1" s="85" t="s">
        <v>17</v>
      </c>
    </row>
    <row r="2" spans="1:22" ht="21" thickBot="1">
      <c r="A2" s="285" t="s">
        <v>870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22" ht="12.75" customHeight="1">
      <c r="A3" s="290" t="s">
        <v>65</v>
      </c>
      <c r="B3" s="293" t="s">
        <v>64</v>
      </c>
      <c r="C3" s="293" t="s">
        <v>66</v>
      </c>
      <c r="D3" s="293" t="s">
        <v>11</v>
      </c>
      <c r="E3" s="293" t="s">
        <v>67</v>
      </c>
      <c r="F3" s="293" t="s">
        <v>68</v>
      </c>
      <c r="G3" s="293" t="s">
        <v>79</v>
      </c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6"/>
    </row>
    <row r="4" spans="1:22" ht="12.75" customHeight="1">
      <c r="A4" s="291"/>
      <c r="B4" s="294"/>
      <c r="C4" s="294"/>
      <c r="D4" s="294"/>
      <c r="E4" s="294"/>
      <c r="F4" s="294"/>
      <c r="G4" s="279" t="s">
        <v>69</v>
      </c>
      <c r="H4" s="279"/>
      <c r="I4" s="279" t="s">
        <v>72</v>
      </c>
      <c r="J4" s="279"/>
      <c r="K4" s="279" t="s">
        <v>73</v>
      </c>
      <c r="L4" s="279"/>
      <c r="M4" s="279"/>
      <c r="N4" s="279" t="s">
        <v>77</v>
      </c>
      <c r="O4" s="279"/>
      <c r="P4" s="263" t="s">
        <v>9</v>
      </c>
      <c r="Q4" s="279" t="s">
        <v>8</v>
      </c>
      <c r="R4" s="297" t="s">
        <v>78</v>
      </c>
    </row>
    <row r="5" spans="1:22" ht="93" customHeight="1" thickBot="1">
      <c r="A5" s="292"/>
      <c r="B5" s="295"/>
      <c r="C5" s="295"/>
      <c r="D5" s="295"/>
      <c r="E5" s="295"/>
      <c r="F5" s="295"/>
      <c r="G5" s="21" t="s">
        <v>70</v>
      </c>
      <c r="H5" s="17" t="s">
        <v>71</v>
      </c>
      <c r="I5" s="21" t="s">
        <v>70</v>
      </c>
      <c r="J5" s="17" t="s">
        <v>71</v>
      </c>
      <c r="K5" s="17" t="s">
        <v>74</v>
      </c>
      <c r="L5" s="17" t="s">
        <v>75</v>
      </c>
      <c r="M5" s="17" t="s">
        <v>76</v>
      </c>
      <c r="N5" s="17" t="s">
        <v>10</v>
      </c>
      <c r="O5" s="17" t="s">
        <v>10</v>
      </c>
      <c r="P5" s="17" t="s">
        <v>10</v>
      </c>
      <c r="Q5" s="299"/>
      <c r="R5" s="298"/>
      <c r="S5" s="2"/>
      <c r="T5" s="2"/>
      <c r="U5" s="2"/>
      <c r="V5" s="2"/>
    </row>
    <row r="6" spans="1:22" ht="26.25" customHeight="1" thickBot="1">
      <c r="A6" s="314" t="s">
        <v>51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315"/>
    </row>
    <row r="7" spans="1:22" ht="55.5" customHeight="1">
      <c r="A7" s="59"/>
      <c r="B7" s="269" t="s">
        <v>52</v>
      </c>
      <c r="C7" s="261"/>
      <c r="D7" s="261"/>
      <c r="E7" s="261"/>
      <c r="F7" s="73"/>
      <c r="G7" s="261"/>
      <c r="H7" s="73"/>
      <c r="I7" s="261"/>
      <c r="J7" s="261"/>
      <c r="K7" s="74"/>
      <c r="L7" s="74"/>
      <c r="M7" s="74"/>
      <c r="N7" s="74"/>
      <c r="O7" s="74"/>
      <c r="P7" s="75"/>
      <c r="Q7" s="34"/>
      <c r="R7" s="35"/>
    </row>
    <row r="8" spans="1:22" ht="63" customHeight="1">
      <c r="A8" s="43">
        <v>44927</v>
      </c>
      <c r="B8" s="264" t="s">
        <v>53</v>
      </c>
      <c r="C8" s="263" t="s">
        <v>588</v>
      </c>
      <c r="D8" s="263" t="s">
        <v>295</v>
      </c>
      <c r="E8" s="31" t="s">
        <v>719</v>
      </c>
      <c r="F8" s="263">
        <v>2022</v>
      </c>
      <c r="G8" s="44"/>
      <c r="H8" s="44"/>
      <c r="I8" s="263"/>
      <c r="J8" s="263"/>
      <c r="K8" s="263"/>
      <c r="L8" s="263"/>
      <c r="M8" s="263"/>
      <c r="N8" s="263"/>
      <c r="O8" s="263"/>
      <c r="P8" s="41" t="s">
        <v>720</v>
      </c>
      <c r="Q8" s="37" t="s">
        <v>867</v>
      </c>
      <c r="R8" s="69"/>
    </row>
    <row r="9" spans="1:22" ht="90" customHeight="1">
      <c r="A9" s="43"/>
      <c r="B9" s="264" t="s">
        <v>54</v>
      </c>
      <c r="C9" s="396"/>
      <c r="D9" s="396"/>
      <c r="E9" s="44"/>
      <c r="F9" s="44"/>
      <c r="G9" s="145"/>
      <c r="H9" s="145"/>
      <c r="I9" s="145"/>
      <c r="J9" s="145"/>
      <c r="K9" s="145"/>
      <c r="L9" s="145"/>
      <c r="M9" s="145"/>
      <c r="N9" s="145"/>
      <c r="O9" s="145"/>
      <c r="P9" s="37"/>
      <c r="Q9" s="37"/>
      <c r="R9" s="38"/>
    </row>
    <row r="10" spans="1:22" ht="59.25" customHeight="1">
      <c r="A10" s="43">
        <v>44927</v>
      </c>
      <c r="B10" s="282" t="s">
        <v>55</v>
      </c>
      <c r="C10" s="154" t="s">
        <v>646</v>
      </c>
      <c r="D10" s="154" t="s">
        <v>647</v>
      </c>
      <c r="E10" s="157" t="s">
        <v>648</v>
      </c>
      <c r="F10" s="157"/>
      <c r="G10" s="157"/>
      <c r="H10" s="157"/>
      <c r="I10" s="157"/>
      <c r="J10" s="157"/>
      <c r="K10" s="157"/>
      <c r="L10" s="157"/>
      <c r="M10" s="157"/>
      <c r="N10" s="157" t="s">
        <v>649</v>
      </c>
      <c r="O10" s="157"/>
      <c r="P10" s="157"/>
      <c r="Q10" s="230" t="s">
        <v>868</v>
      </c>
      <c r="R10" s="42"/>
    </row>
    <row r="11" spans="1:22" ht="93.75" customHeight="1">
      <c r="A11" s="43">
        <v>44927</v>
      </c>
      <c r="B11" s="302"/>
      <c r="C11" s="250" t="s">
        <v>654</v>
      </c>
      <c r="D11" s="250" t="s">
        <v>621</v>
      </c>
      <c r="E11" s="226"/>
      <c r="F11" s="226"/>
      <c r="G11" s="226"/>
      <c r="H11" s="226"/>
      <c r="I11" s="226" t="s">
        <v>650</v>
      </c>
      <c r="J11" s="226"/>
      <c r="K11" s="226"/>
      <c r="L11" s="226"/>
      <c r="M11" s="226"/>
      <c r="N11" s="226"/>
      <c r="O11" s="226"/>
      <c r="P11" s="226"/>
      <c r="Q11" s="398" t="s">
        <v>833</v>
      </c>
      <c r="R11" s="227" t="s">
        <v>651</v>
      </c>
    </row>
    <row r="12" spans="1:22" ht="66" customHeight="1">
      <c r="A12" s="43">
        <v>44986</v>
      </c>
      <c r="B12" s="283"/>
      <c r="C12" s="154" t="s">
        <v>653</v>
      </c>
      <c r="D12" s="154" t="s">
        <v>652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 t="s">
        <v>869</v>
      </c>
      <c r="Q12" s="156"/>
      <c r="R12" s="225"/>
    </row>
    <row r="13" spans="1:22" ht="131.25" customHeight="1">
      <c r="A13" s="43">
        <v>44986</v>
      </c>
      <c r="B13" s="264" t="s">
        <v>56</v>
      </c>
      <c r="C13" s="154" t="s">
        <v>653</v>
      </c>
      <c r="D13" s="263" t="s">
        <v>624</v>
      </c>
      <c r="E13" s="263" t="s">
        <v>721</v>
      </c>
      <c r="F13" s="263"/>
      <c r="G13" s="263" t="s">
        <v>722</v>
      </c>
      <c r="H13" s="31">
        <v>45352</v>
      </c>
      <c r="I13" s="399" t="s">
        <v>725</v>
      </c>
      <c r="J13" s="400">
        <v>45342</v>
      </c>
      <c r="K13" s="401"/>
      <c r="L13" s="402"/>
      <c r="M13" s="402"/>
      <c r="N13" s="403" t="s">
        <v>842</v>
      </c>
      <c r="O13" s="404" t="s">
        <v>723</v>
      </c>
      <c r="P13" s="403" t="s">
        <v>724</v>
      </c>
      <c r="Q13" s="37" t="s">
        <v>862</v>
      </c>
      <c r="R13" s="76"/>
    </row>
    <row r="14" spans="1:22" ht="123.75" customHeight="1">
      <c r="A14" s="43"/>
      <c r="B14" s="264" t="s">
        <v>57</v>
      </c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176"/>
      <c r="N14" s="176"/>
      <c r="O14" s="176"/>
      <c r="P14" s="37"/>
      <c r="Q14" s="37"/>
      <c r="R14" s="77"/>
    </row>
    <row r="15" spans="1:22" ht="61.5" customHeight="1">
      <c r="A15" s="201">
        <v>44958</v>
      </c>
      <c r="B15" s="282" t="s">
        <v>90</v>
      </c>
      <c r="C15" s="190" t="s">
        <v>843</v>
      </c>
      <c r="D15" s="190" t="s">
        <v>278</v>
      </c>
      <c r="E15" s="263"/>
      <c r="F15" s="139" t="s">
        <v>280</v>
      </c>
      <c r="G15" s="263"/>
      <c r="H15" s="263"/>
      <c r="I15" s="263"/>
      <c r="J15" s="31"/>
      <c r="K15" s="145"/>
      <c r="L15" s="145"/>
      <c r="M15" s="145"/>
      <c r="N15" s="312" t="s">
        <v>279</v>
      </c>
      <c r="O15" s="316"/>
      <c r="P15" s="37"/>
      <c r="Q15" s="37" t="s">
        <v>834</v>
      </c>
      <c r="R15" s="38"/>
    </row>
    <row r="16" spans="1:22" ht="73.5" customHeight="1">
      <c r="A16" s="201">
        <v>44986</v>
      </c>
      <c r="B16" s="283"/>
      <c r="C16" s="207" t="s">
        <v>653</v>
      </c>
      <c r="D16" s="207" t="s">
        <v>295</v>
      </c>
      <c r="E16" s="182" t="s">
        <v>502</v>
      </c>
      <c r="F16" s="208"/>
      <c r="G16" s="182"/>
      <c r="H16" s="182"/>
      <c r="I16" s="182"/>
      <c r="J16" s="142"/>
      <c r="K16" s="209"/>
      <c r="L16" s="209"/>
      <c r="M16" s="209"/>
      <c r="N16" s="312" t="s">
        <v>503</v>
      </c>
      <c r="O16" s="313"/>
      <c r="P16" s="140"/>
      <c r="Q16" s="140" t="s">
        <v>645</v>
      </c>
      <c r="R16" s="38"/>
    </row>
    <row r="17" spans="1:18" ht="108" customHeight="1">
      <c r="A17" s="43"/>
      <c r="B17" s="264" t="s">
        <v>91</v>
      </c>
      <c r="C17" s="182"/>
      <c r="D17" s="182"/>
      <c r="E17" s="142"/>
      <c r="F17" s="182"/>
      <c r="G17" s="263"/>
      <c r="H17" s="31"/>
      <c r="I17" s="263"/>
      <c r="J17" s="263"/>
      <c r="K17" s="263"/>
      <c r="L17" s="263"/>
      <c r="M17" s="263"/>
      <c r="N17" s="263"/>
      <c r="O17" s="263"/>
      <c r="P17" s="140"/>
      <c r="Q17" s="140"/>
      <c r="R17" s="38"/>
    </row>
    <row r="18" spans="1:18" s="27" customFormat="1" ht="141" customHeight="1">
      <c r="A18" s="43"/>
      <c r="B18" s="264" t="s">
        <v>92</v>
      </c>
      <c r="C18" s="154" t="s">
        <v>738</v>
      </c>
      <c r="D18" s="154" t="s">
        <v>692</v>
      </c>
      <c r="E18" s="157" t="s">
        <v>733</v>
      </c>
      <c r="F18" s="157" t="s">
        <v>734</v>
      </c>
      <c r="G18" s="407"/>
      <c r="H18" s="407"/>
      <c r="I18" s="226"/>
      <c r="J18" s="408"/>
      <c r="K18" s="407"/>
      <c r="L18" s="407"/>
      <c r="M18" s="407"/>
      <c r="N18" s="409"/>
      <c r="O18" s="226"/>
      <c r="P18" s="157" t="s">
        <v>735</v>
      </c>
      <c r="Q18" s="174" t="s">
        <v>736</v>
      </c>
      <c r="R18" s="405" t="s">
        <v>737</v>
      </c>
    </row>
    <row r="19" spans="1:18" s="27" customFormat="1" ht="103.5" customHeight="1" thickBot="1">
      <c r="A19" s="406"/>
      <c r="B19" s="7" t="s">
        <v>63</v>
      </c>
      <c r="C19" s="272"/>
      <c r="D19" s="272"/>
      <c r="E19" s="272"/>
      <c r="F19" s="370"/>
      <c r="G19" s="272"/>
      <c r="H19" s="370"/>
      <c r="I19" s="272"/>
      <c r="J19" s="272"/>
      <c r="K19" s="272"/>
      <c r="L19" s="272"/>
      <c r="M19" s="272"/>
      <c r="N19" s="272"/>
      <c r="O19" s="272"/>
      <c r="P19" s="52"/>
      <c r="Q19" s="52"/>
      <c r="R19" s="53"/>
    </row>
    <row r="21" spans="1:18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1"/>
    </row>
    <row r="22" spans="1:18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1"/>
    </row>
    <row r="23" spans="1:18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1"/>
    </row>
    <row r="24" spans="1:1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1"/>
    </row>
    <row r="25" spans="1:18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"/>
    </row>
    <row r="26" spans="1:18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"/>
    </row>
    <row r="27" spans="1:18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1"/>
    </row>
    <row r="28" spans="1:1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1"/>
    </row>
    <row r="29" spans="1:1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1"/>
    </row>
    <row r="30" spans="1:1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1"/>
    </row>
    <row r="31" spans="1:1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1"/>
    </row>
    <row r="32" spans="1:1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"/>
    </row>
    <row r="33" spans="1:18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"/>
    </row>
    <row r="34" spans="1:18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"/>
    </row>
    <row r="35" spans="1:1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1"/>
    </row>
    <row r="36" spans="1:1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1"/>
    </row>
    <row r="37" spans="1:18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1"/>
    </row>
    <row r="38" spans="1:1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1"/>
    </row>
    <row r="39" spans="1:18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"/>
    </row>
    <row r="40" spans="1:1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1"/>
    </row>
    <row r="41" spans="1:1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1"/>
    </row>
    <row r="42" spans="1:1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"/>
    </row>
    <row r="43" spans="1:1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1"/>
    </row>
    <row r="44" spans="1:1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1"/>
    </row>
    <row r="45" spans="1:1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1"/>
    </row>
    <row r="46" spans="1:1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1"/>
    </row>
    <row r="47" spans="1:1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1"/>
    </row>
    <row r="48" spans="1:1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1"/>
    </row>
    <row r="49" spans="1:1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1"/>
    </row>
    <row r="50" spans="1:1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1"/>
    </row>
    <row r="51" spans="1:1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1"/>
    </row>
    <row r="52" spans="1:1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"/>
    </row>
    <row r="53" spans="1:1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1"/>
    </row>
    <row r="54" spans="1:1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1"/>
    </row>
    <row r="55" spans="1:1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1"/>
    </row>
    <row r="56" spans="1:1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1"/>
    </row>
    <row r="58" spans="1:1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"/>
    </row>
    <row r="59" spans="1:1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"/>
    </row>
    <row r="60" spans="1:1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"/>
    </row>
    <row r="6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"/>
    </row>
    <row r="62" spans="1:1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"/>
    </row>
    <row r="63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1"/>
    </row>
    <row r="65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"/>
    </row>
    <row r="66" spans="1:1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"/>
    </row>
    <row r="75" spans="1:1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"/>
    </row>
    <row r="77" spans="1:1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"/>
    </row>
    <row r="78" spans="1:1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"/>
    </row>
    <row r="79" spans="1:1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"/>
    </row>
    <row r="80" spans="1:1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"/>
    </row>
    <row r="81" spans="1:1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"/>
    </row>
    <row r="82" spans="1:1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"/>
    </row>
    <row r="83" spans="1:1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"/>
    </row>
    <row r="84" spans="1:1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"/>
    </row>
    <row r="85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"/>
    </row>
    <row r="86" spans="1:1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"/>
    </row>
    <row r="87" spans="1:1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"/>
    </row>
    <row r="88" spans="1:1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"/>
    </row>
    <row r="89" spans="1:1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"/>
    </row>
    <row r="90" spans="1:1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"/>
    </row>
    <row r="91" spans="1:1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"/>
    </row>
    <row r="92" spans="1:1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"/>
    </row>
    <row r="93" spans="1:1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"/>
    </row>
    <row r="94" spans="1:1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"/>
    </row>
    <row r="95" spans="1:1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"/>
    </row>
    <row r="96" spans="1:1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"/>
    </row>
    <row r="97" spans="1:1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"/>
    </row>
    <row r="98" spans="1:1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"/>
    </row>
    <row r="99" spans="1:1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"/>
    </row>
    <row r="100" spans="1:1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"/>
    </row>
    <row r="101" spans="1:1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"/>
    </row>
    <row r="102" spans="1:1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"/>
    </row>
    <row r="103" spans="1:1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"/>
    </row>
    <row r="104" spans="1:1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"/>
    </row>
    <row r="105" spans="1:1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"/>
    </row>
    <row r="106" spans="1:1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"/>
    </row>
    <row r="107" spans="1:1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"/>
    </row>
    <row r="108" spans="1:1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"/>
    </row>
    <row r="109" spans="1:1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"/>
    </row>
    <row r="110" spans="1:18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"/>
    </row>
    <row r="111" spans="1:1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"/>
    </row>
    <row r="112" spans="1:18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"/>
    </row>
    <row r="113" spans="1:1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"/>
    </row>
    <row r="114" spans="1:18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"/>
    </row>
    <row r="115" spans="1:1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"/>
    </row>
    <row r="116" spans="1:1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"/>
    </row>
    <row r="117" spans="1:1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"/>
    </row>
    <row r="118" spans="1: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"/>
    </row>
    <row r="119" spans="1:1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"/>
    </row>
    <row r="120" spans="1:1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"/>
    </row>
    <row r="121" spans="1:1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"/>
    </row>
    <row r="122" spans="1:1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"/>
    </row>
    <row r="123" spans="1:1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"/>
    </row>
    <row r="124" spans="1:1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"/>
    </row>
    <row r="125" spans="1:1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"/>
    </row>
    <row r="126" spans="1:1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"/>
    </row>
    <row r="127" spans="1:1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"/>
    </row>
    <row r="128" spans="1:1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"/>
    </row>
    <row r="129" spans="1:1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"/>
    </row>
    <row r="130" spans="1:1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"/>
    </row>
    <row r="131" spans="1:1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"/>
    </row>
    <row r="132" spans="1:1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"/>
    </row>
    <row r="133" spans="1:1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"/>
    </row>
    <row r="134" spans="1:1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"/>
    </row>
    <row r="135" spans="1:1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"/>
    </row>
    <row r="136" spans="1:1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"/>
    </row>
    <row r="137" spans="1:1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"/>
    </row>
    <row r="138" spans="1:1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"/>
    </row>
    <row r="139" spans="1:1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"/>
    </row>
    <row r="140" spans="1:1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"/>
    </row>
    <row r="141" spans="1:1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"/>
    </row>
    <row r="142" spans="1:1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"/>
    </row>
    <row r="143" spans="1:1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"/>
    </row>
    <row r="144" spans="1:1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"/>
    </row>
  </sheetData>
  <mergeCells count="19">
    <mergeCell ref="A2:R2"/>
    <mergeCell ref="A3:A5"/>
    <mergeCell ref="B3:B5"/>
    <mergeCell ref="C3:C5"/>
    <mergeCell ref="D3:D5"/>
    <mergeCell ref="R4:R5"/>
    <mergeCell ref="E3:E5"/>
    <mergeCell ref="G4:H4"/>
    <mergeCell ref="I4:J4"/>
    <mergeCell ref="K4:M4"/>
    <mergeCell ref="F3:F5"/>
    <mergeCell ref="G3:R3"/>
    <mergeCell ref="N4:O4"/>
    <mergeCell ref="Q4:Q5"/>
    <mergeCell ref="B15:B16"/>
    <mergeCell ref="N16:O16"/>
    <mergeCell ref="A6:R6"/>
    <mergeCell ref="N15:O15"/>
    <mergeCell ref="B10:B12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41"/>
  <sheetViews>
    <sheetView view="pageBreakPreview" topLeftCell="A2" zoomScale="94" zoomScaleSheetLayoutView="94" workbookViewId="0">
      <pane xSplit="2" ySplit="5" topLeftCell="C37" activePane="bottomRight" state="frozen"/>
      <selection activeCell="A2" sqref="A2"/>
      <selection pane="topRight" activeCell="C2" sqref="C2"/>
      <selection pane="bottomLeft" activeCell="A7" sqref="A7"/>
      <selection pane="bottomRight" activeCell="D38" sqref="D38"/>
    </sheetView>
  </sheetViews>
  <sheetFormatPr defaultRowHeight="12"/>
  <cols>
    <col min="1" max="1" width="7.42578125" style="1" customWidth="1"/>
    <col min="2" max="2" width="24.140625" style="1" customWidth="1"/>
    <col min="3" max="3" width="24.5703125" style="1" customWidth="1"/>
    <col min="4" max="4" width="15" style="1" customWidth="1"/>
    <col min="5" max="5" width="13.140625" style="1" customWidth="1"/>
    <col min="6" max="7" width="10.7109375" style="1" customWidth="1"/>
    <col min="8" max="8" width="11" style="1" customWidth="1"/>
    <col min="9" max="9" width="11.140625" style="1" customWidth="1"/>
    <col min="10" max="10" width="11" style="1" customWidth="1"/>
    <col min="11" max="11" width="10.7109375" style="1" customWidth="1"/>
    <col min="12" max="12" width="9" style="1" customWidth="1"/>
    <col min="13" max="13" width="10.7109375" style="1" customWidth="1"/>
    <col min="14" max="14" width="11.28515625" style="1" customWidth="1"/>
    <col min="15" max="15" width="8.85546875" style="1" customWidth="1"/>
    <col min="16" max="16" width="11" style="144" customWidth="1"/>
    <col min="17" max="17" width="58.140625" style="1" customWidth="1"/>
    <col min="18" max="18" width="13.85546875" style="3" customWidth="1"/>
    <col min="19" max="16384" width="9.140625" style="1"/>
  </cols>
  <sheetData>
    <row r="1" spans="1:18" ht="20.25">
      <c r="R1" s="85" t="s">
        <v>18</v>
      </c>
    </row>
    <row r="2" spans="1:18" ht="21" thickBot="1">
      <c r="A2" s="285" t="s">
        <v>273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18" ht="12.75" customHeight="1">
      <c r="A3" s="290" t="s">
        <v>65</v>
      </c>
      <c r="B3" s="293" t="s">
        <v>64</v>
      </c>
      <c r="C3" s="293" t="s">
        <v>66</v>
      </c>
      <c r="D3" s="293" t="s">
        <v>11</v>
      </c>
      <c r="E3" s="293" t="s">
        <v>67</v>
      </c>
      <c r="F3" s="293" t="s">
        <v>68</v>
      </c>
      <c r="G3" s="293" t="s">
        <v>79</v>
      </c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6"/>
    </row>
    <row r="4" spans="1:18" ht="12.75" customHeight="1">
      <c r="A4" s="291"/>
      <c r="B4" s="294"/>
      <c r="C4" s="294"/>
      <c r="D4" s="294"/>
      <c r="E4" s="294"/>
      <c r="F4" s="294"/>
      <c r="G4" s="279" t="s">
        <v>69</v>
      </c>
      <c r="H4" s="279"/>
      <c r="I4" s="279" t="s">
        <v>72</v>
      </c>
      <c r="J4" s="279"/>
      <c r="K4" s="279" t="s">
        <v>73</v>
      </c>
      <c r="L4" s="279"/>
      <c r="M4" s="279"/>
      <c r="N4" s="279" t="s">
        <v>77</v>
      </c>
      <c r="O4" s="279"/>
      <c r="P4" s="78" t="s">
        <v>9</v>
      </c>
      <c r="Q4" s="279" t="s">
        <v>8</v>
      </c>
      <c r="R4" s="297" t="s">
        <v>78</v>
      </c>
    </row>
    <row r="5" spans="1:18" ht="80.25" customHeight="1" thickBot="1">
      <c r="A5" s="357"/>
      <c r="B5" s="326"/>
      <c r="C5" s="326"/>
      <c r="D5" s="326"/>
      <c r="E5" s="326"/>
      <c r="F5" s="326"/>
      <c r="G5" s="28" t="s">
        <v>70</v>
      </c>
      <c r="H5" s="29" t="s">
        <v>71</v>
      </c>
      <c r="I5" s="28" t="s">
        <v>70</v>
      </c>
      <c r="J5" s="29" t="s">
        <v>71</v>
      </c>
      <c r="K5" s="29" t="s">
        <v>74</v>
      </c>
      <c r="L5" s="29" t="s">
        <v>75</v>
      </c>
      <c r="M5" s="29" t="s">
        <v>76</v>
      </c>
      <c r="N5" s="30" t="s">
        <v>10</v>
      </c>
      <c r="O5" s="30" t="s">
        <v>10</v>
      </c>
      <c r="P5" s="30" t="s">
        <v>10</v>
      </c>
      <c r="Q5" s="327"/>
      <c r="R5" s="411"/>
    </row>
    <row r="6" spans="1:18" ht="24" customHeight="1" thickBot="1">
      <c r="A6" s="319" t="s">
        <v>20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1"/>
    </row>
    <row r="7" spans="1:18" ht="96" customHeight="1">
      <c r="A7" s="412">
        <v>44927</v>
      </c>
      <c r="B7" s="207" t="s">
        <v>59</v>
      </c>
      <c r="C7" s="182"/>
      <c r="D7" s="182"/>
      <c r="E7" s="142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5"/>
      <c r="Q7" s="140"/>
      <c r="R7" s="413"/>
    </row>
    <row r="8" spans="1:18" ht="38.25" customHeight="1">
      <c r="A8" s="36">
        <v>44958</v>
      </c>
      <c r="B8" s="282" t="s">
        <v>102</v>
      </c>
      <c r="C8" s="263" t="s">
        <v>795</v>
      </c>
      <c r="D8" s="263" t="s">
        <v>631</v>
      </c>
      <c r="E8" s="263" t="s">
        <v>783</v>
      </c>
      <c r="F8" s="263" t="s">
        <v>784</v>
      </c>
      <c r="G8" s="263"/>
      <c r="H8" s="263"/>
      <c r="I8" s="263"/>
      <c r="J8" s="263"/>
      <c r="K8" s="263"/>
      <c r="L8" s="263"/>
      <c r="M8" s="263"/>
      <c r="N8" s="263"/>
      <c r="O8" s="37"/>
      <c r="P8" s="41" t="s">
        <v>793</v>
      </c>
      <c r="Q8" s="37" t="s">
        <v>792</v>
      </c>
      <c r="R8" s="38"/>
    </row>
    <row r="9" spans="1:18" ht="83.25" customHeight="1">
      <c r="A9" s="36">
        <v>44986</v>
      </c>
      <c r="B9" s="302"/>
      <c r="C9" s="263" t="s">
        <v>757</v>
      </c>
      <c r="D9" s="263" t="s">
        <v>624</v>
      </c>
      <c r="E9" s="263" t="s">
        <v>785</v>
      </c>
      <c r="F9" s="263" t="s">
        <v>786</v>
      </c>
      <c r="G9" s="263" t="s">
        <v>787</v>
      </c>
      <c r="H9" s="31">
        <v>45139</v>
      </c>
      <c r="I9" s="263" t="s">
        <v>788</v>
      </c>
      <c r="J9" s="31">
        <v>45030</v>
      </c>
      <c r="K9" s="263"/>
      <c r="L9" s="263"/>
      <c r="M9" s="263"/>
      <c r="N9" s="263"/>
      <c r="O9" s="263"/>
      <c r="P9" s="41"/>
      <c r="Q9" s="37" t="s">
        <v>789</v>
      </c>
      <c r="R9" s="38"/>
    </row>
    <row r="10" spans="1:18" ht="66.75" customHeight="1">
      <c r="A10" s="36">
        <v>44986</v>
      </c>
      <c r="B10" s="283"/>
      <c r="C10" s="263" t="s">
        <v>794</v>
      </c>
      <c r="D10" s="263" t="s">
        <v>294</v>
      </c>
      <c r="E10" s="263"/>
      <c r="F10" s="263" t="s">
        <v>786</v>
      </c>
      <c r="G10" s="263" t="s">
        <v>790</v>
      </c>
      <c r="H10" s="31">
        <v>45011</v>
      </c>
      <c r="I10" s="263"/>
      <c r="J10" s="31"/>
      <c r="K10" s="263"/>
      <c r="L10" s="263"/>
      <c r="M10" s="263"/>
      <c r="N10" s="263"/>
      <c r="O10" s="263"/>
      <c r="P10" s="41"/>
      <c r="Q10" s="37" t="s">
        <v>791</v>
      </c>
      <c r="R10" s="38"/>
    </row>
    <row r="11" spans="1:18" ht="79.5" customHeight="1">
      <c r="A11" s="36"/>
      <c r="B11" s="190" t="s">
        <v>270</v>
      </c>
      <c r="C11" s="148" t="s">
        <v>757</v>
      </c>
      <c r="D11" s="263" t="s">
        <v>844</v>
      </c>
      <c r="E11" s="64"/>
      <c r="F11" s="161"/>
      <c r="G11" s="154" t="s">
        <v>871</v>
      </c>
      <c r="H11" s="155">
        <v>45013</v>
      </c>
      <c r="I11" s="161"/>
      <c r="J11" s="161"/>
      <c r="K11" s="161"/>
      <c r="L11" s="161"/>
      <c r="M11" s="161"/>
      <c r="N11" s="161"/>
      <c r="O11" s="161"/>
      <c r="P11" s="215"/>
      <c r="Q11" s="150" t="s">
        <v>845</v>
      </c>
      <c r="R11" s="253" t="s">
        <v>846</v>
      </c>
    </row>
    <row r="12" spans="1:18" ht="98.25" customHeight="1">
      <c r="A12" s="36"/>
      <c r="B12" s="264" t="s">
        <v>93</v>
      </c>
      <c r="C12" s="263" t="s">
        <v>588</v>
      </c>
      <c r="D12" s="263" t="s">
        <v>282</v>
      </c>
      <c r="E12" s="263" t="s">
        <v>589</v>
      </c>
      <c r="F12" s="263">
        <v>2022</v>
      </c>
      <c r="G12" s="40"/>
      <c r="H12" s="40"/>
      <c r="I12" s="40"/>
      <c r="J12" s="40"/>
      <c r="K12" s="40"/>
      <c r="L12" s="40"/>
      <c r="M12" s="40"/>
      <c r="N12" s="40"/>
      <c r="O12" s="40"/>
      <c r="P12" s="263" t="s">
        <v>732</v>
      </c>
      <c r="Q12" s="37"/>
      <c r="R12" s="414"/>
    </row>
    <row r="13" spans="1:18" ht="42" customHeight="1">
      <c r="A13" s="36">
        <v>44927</v>
      </c>
      <c r="B13" s="282" t="s">
        <v>95</v>
      </c>
      <c r="C13" s="263" t="s">
        <v>583</v>
      </c>
      <c r="D13" s="263" t="s">
        <v>582</v>
      </c>
      <c r="E13" s="31" t="s">
        <v>584</v>
      </c>
      <c r="F13" s="263"/>
      <c r="G13" s="78"/>
      <c r="H13" s="78"/>
      <c r="I13" s="78"/>
      <c r="J13" s="78"/>
      <c r="K13" s="78"/>
      <c r="L13" s="78" t="s">
        <v>578</v>
      </c>
      <c r="M13" s="78"/>
      <c r="N13" s="78" t="s">
        <v>585</v>
      </c>
      <c r="O13" s="78"/>
      <c r="P13" s="78"/>
      <c r="Q13" s="64" t="s">
        <v>586</v>
      </c>
      <c r="R13" s="79"/>
    </row>
    <row r="14" spans="1:18" ht="83.25" customHeight="1">
      <c r="A14" s="36">
        <v>44958</v>
      </c>
      <c r="B14" s="302"/>
      <c r="C14" s="263" t="s">
        <v>281</v>
      </c>
      <c r="D14" s="263" t="s">
        <v>282</v>
      </c>
      <c r="E14" s="263" t="s">
        <v>283</v>
      </c>
      <c r="F14" s="263"/>
      <c r="G14" s="263" t="s">
        <v>581</v>
      </c>
      <c r="H14" s="31">
        <v>45026</v>
      </c>
      <c r="I14" s="263" t="s">
        <v>580</v>
      </c>
      <c r="J14" s="263"/>
      <c r="K14" s="263" t="s">
        <v>579</v>
      </c>
      <c r="L14" s="263" t="s">
        <v>578</v>
      </c>
      <c r="M14" s="189"/>
      <c r="N14" s="317" t="s">
        <v>284</v>
      </c>
      <c r="O14" s="318"/>
      <c r="P14" s="78"/>
      <c r="Q14" s="37" t="s">
        <v>862</v>
      </c>
      <c r="R14" s="79" t="s">
        <v>577</v>
      </c>
    </row>
    <row r="15" spans="1:18" ht="83.25" customHeight="1">
      <c r="A15" s="36">
        <v>44958</v>
      </c>
      <c r="B15" s="302"/>
      <c r="C15" s="263" t="s">
        <v>588</v>
      </c>
      <c r="D15" s="263" t="s">
        <v>282</v>
      </c>
      <c r="E15" s="263" t="s">
        <v>589</v>
      </c>
      <c r="F15" s="263">
        <v>2022</v>
      </c>
      <c r="G15" s="263"/>
      <c r="H15" s="31"/>
      <c r="I15" s="263"/>
      <c r="J15" s="263"/>
      <c r="K15" s="263"/>
      <c r="L15" s="263"/>
      <c r="M15" s="189"/>
      <c r="N15" s="78" t="s">
        <v>590</v>
      </c>
      <c r="O15" s="78"/>
      <c r="P15" s="78"/>
      <c r="Q15" s="64"/>
      <c r="R15" s="79" t="s">
        <v>587</v>
      </c>
    </row>
    <row r="16" spans="1:18" ht="42" customHeight="1">
      <c r="A16" s="36">
        <v>44986</v>
      </c>
      <c r="B16" s="283"/>
      <c r="C16" s="263" t="s">
        <v>281</v>
      </c>
      <c r="D16" s="263" t="s">
        <v>591</v>
      </c>
      <c r="E16" s="31">
        <v>45001</v>
      </c>
      <c r="F16" s="263"/>
      <c r="G16" s="263"/>
      <c r="H16" s="31"/>
      <c r="I16" s="263"/>
      <c r="J16" s="263"/>
      <c r="K16" s="263"/>
      <c r="L16" s="263"/>
      <c r="M16" s="189"/>
      <c r="N16" s="78" t="s">
        <v>592</v>
      </c>
      <c r="O16" s="78"/>
      <c r="P16" s="78"/>
      <c r="Q16" s="64" t="s">
        <v>593</v>
      </c>
      <c r="R16" s="79"/>
    </row>
    <row r="17" spans="1:18" ht="105.75" customHeight="1">
      <c r="A17" s="36"/>
      <c r="B17" s="264" t="s">
        <v>98</v>
      </c>
      <c r="C17" s="263"/>
      <c r="D17" s="263"/>
      <c r="E17" s="31"/>
      <c r="F17" s="31"/>
      <c r="G17" s="263"/>
      <c r="H17" s="263"/>
      <c r="I17" s="263"/>
      <c r="J17" s="263"/>
      <c r="K17" s="263"/>
      <c r="L17" s="263"/>
      <c r="M17" s="263"/>
      <c r="N17" s="263"/>
      <c r="O17" s="263"/>
      <c r="P17" s="72"/>
      <c r="Q17" s="37"/>
      <c r="R17" s="42"/>
    </row>
    <row r="18" spans="1:18" ht="56.25" customHeight="1">
      <c r="A18" s="36">
        <v>44927</v>
      </c>
      <c r="B18" s="282" t="s">
        <v>12</v>
      </c>
      <c r="C18" s="263" t="s">
        <v>288</v>
      </c>
      <c r="D18" s="263" t="s">
        <v>264</v>
      </c>
      <c r="E18" s="263" t="s">
        <v>289</v>
      </c>
      <c r="F18" s="263"/>
      <c r="G18" s="263"/>
      <c r="H18" s="80"/>
      <c r="I18" s="263"/>
      <c r="J18" s="263"/>
      <c r="K18" s="58"/>
      <c r="L18" s="58"/>
      <c r="M18" s="58"/>
      <c r="N18" s="37"/>
      <c r="O18" s="37"/>
      <c r="P18" s="41"/>
      <c r="Q18" s="37" t="s">
        <v>875</v>
      </c>
      <c r="R18" s="77"/>
    </row>
    <row r="19" spans="1:18" ht="78" customHeight="1">
      <c r="A19" s="36">
        <v>44927</v>
      </c>
      <c r="B19" s="324"/>
      <c r="C19" s="263" t="s">
        <v>281</v>
      </c>
      <c r="D19" s="263" t="s">
        <v>621</v>
      </c>
      <c r="E19" s="31">
        <v>44950</v>
      </c>
      <c r="F19" s="263"/>
      <c r="G19" s="263"/>
      <c r="H19" s="80"/>
      <c r="I19" s="154" t="s">
        <v>623</v>
      </c>
      <c r="J19" s="155">
        <v>44957</v>
      </c>
      <c r="K19" s="58"/>
      <c r="L19" s="58"/>
      <c r="M19" s="58"/>
      <c r="N19" s="322" t="s">
        <v>872</v>
      </c>
      <c r="O19" s="323"/>
      <c r="P19" s="41"/>
      <c r="Q19" s="37" t="s">
        <v>862</v>
      </c>
      <c r="R19" s="422" t="s">
        <v>622</v>
      </c>
    </row>
    <row r="20" spans="1:18" ht="60" customHeight="1">
      <c r="A20" s="36">
        <v>44958</v>
      </c>
      <c r="B20" s="325"/>
      <c r="C20" s="154" t="s">
        <v>630</v>
      </c>
      <c r="D20" s="154" t="s">
        <v>624</v>
      </c>
      <c r="E20" s="155" t="s">
        <v>625</v>
      </c>
      <c r="F20" s="263" t="s">
        <v>626</v>
      </c>
      <c r="G20" s="263"/>
      <c r="H20" s="80"/>
      <c r="I20" s="154"/>
      <c r="J20" s="155"/>
      <c r="K20" s="58"/>
      <c r="L20" s="58"/>
      <c r="M20" s="58"/>
      <c r="N20" s="37"/>
      <c r="O20" s="37"/>
      <c r="P20" s="154" t="s">
        <v>627</v>
      </c>
      <c r="Q20" s="386" t="s">
        <v>628</v>
      </c>
      <c r="R20" s="423" t="s">
        <v>629</v>
      </c>
    </row>
    <row r="21" spans="1:18" ht="51" customHeight="1">
      <c r="A21" s="36">
        <v>44927</v>
      </c>
      <c r="B21" s="282" t="s">
        <v>118</v>
      </c>
      <c r="C21" s="250" t="s">
        <v>873</v>
      </c>
      <c r="D21" s="250" t="s">
        <v>759</v>
      </c>
      <c r="E21" s="224"/>
      <c r="F21" s="380" t="s">
        <v>760</v>
      </c>
      <c r="G21" s="224"/>
      <c r="H21" s="224"/>
      <c r="I21" s="226" t="s">
        <v>762</v>
      </c>
      <c r="J21" s="226" t="s">
        <v>761</v>
      </c>
      <c r="K21" s="224"/>
      <c r="L21" s="224"/>
      <c r="M21" s="224"/>
      <c r="N21" s="224"/>
      <c r="O21" s="224"/>
      <c r="P21" s="157"/>
      <c r="Q21" s="397"/>
      <c r="R21" s="254" t="s">
        <v>763</v>
      </c>
    </row>
    <row r="22" spans="1:18" ht="69.75" customHeight="1">
      <c r="A22" s="36">
        <v>44927</v>
      </c>
      <c r="B22" s="283"/>
      <c r="C22" s="250" t="s">
        <v>757</v>
      </c>
      <c r="D22" s="250" t="s">
        <v>295</v>
      </c>
      <c r="E22" s="224"/>
      <c r="F22" s="251">
        <v>44953</v>
      </c>
      <c r="G22" s="224"/>
      <c r="H22" s="224"/>
      <c r="I22" s="226"/>
      <c r="J22" s="226"/>
      <c r="K22" s="224"/>
      <c r="L22" s="224"/>
      <c r="M22" s="224"/>
      <c r="N22" s="224"/>
      <c r="O22" s="224"/>
      <c r="P22" s="226" t="s">
        <v>758</v>
      </c>
      <c r="Q22" s="397"/>
      <c r="R22" s="254" t="s">
        <v>763</v>
      </c>
    </row>
    <row r="23" spans="1:18" ht="101.25" customHeight="1">
      <c r="A23" s="36">
        <v>44958</v>
      </c>
      <c r="B23" s="264" t="s">
        <v>104</v>
      </c>
      <c r="C23" s="154" t="s">
        <v>630</v>
      </c>
      <c r="D23" s="154" t="s">
        <v>624</v>
      </c>
      <c r="E23" s="154" t="s">
        <v>589</v>
      </c>
      <c r="F23" s="154" t="s">
        <v>683</v>
      </c>
      <c r="G23" s="155"/>
      <c r="H23" s="155"/>
      <c r="I23" s="154"/>
      <c r="J23" s="154"/>
      <c r="K23" s="154"/>
      <c r="L23" s="154"/>
      <c r="M23" s="154"/>
      <c r="N23" s="154"/>
      <c r="O23" s="154"/>
      <c r="P23" s="154" t="s">
        <v>876</v>
      </c>
      <c r="Q23" s="174" t="s">
        <v>874</v>
      </c>
      <c r="R23" s="38"/>
    </row>
    <row r="24" spans="1:18" ht="102" customHeight="1">
      <c r="A24" s="36">
        <v>44958</v>
      </c>
      <c r="B24" s="264" t="s">
        <v>106</v>
      </c>
      <c r="C24" s="154" t="s">
        <v>630</v>
      </c>
      <c r="D24" s="154" t="s">
        <v>631</v>
      </c>
      <c r="E24" s="154" t="s">
        <v>682</v>
      </c>
      <c r="F24" s="154" t="s">
        <v>683</v>
      </c>
      <c r="G24" s="154"/>
      <c r="H24" s="154"/>
      <c r="I24" s="154"/>
      <c r="J24" s="154"/>
      <c r="K24" s="154"/>
      <c r="L24" s="154"/>
      <c r="M24" s="154"/>
      <c r="N24" s="154"/>
      <c r="O24" s="154"/>
      <c r="P24" s="155">
        <v>44985</v>
      </c>
      <c r="Q24" s="386" t="s">
        <v>874</v>
      </c>
      <c r="R24" s="424" t="s">
        <v>622</v>
      </c>
    </row>
    <row r="25" spans="1:18" ht="102" customHeight="1">
      <c r="A25" s="36"/>
      <c r="B25" s="264" t="s">
        <v>119</v>
      </c>
      <c r="C25" s="263"/>
      <c r="D25" s="263"/>
      <c r="E25" s="263"/>
      <c r="F25" s="263"/>
      <c r="G25" s="60"/>
      <c r="H25" s="60"/>
      <c r="I25" s="60"/>
      <c r="J25" s="60"/>
      <c r="K25" s="60"/>
      <c r="L25" s="60"/>
      <c r="M25" s="60"/>
      <c r="N25" s="60"/>
      <c r="O25" s="60"/>
      <c r="P25" s="65"/>
      <c r="Q25" s="37"/>
      <c r="R25" s="38"/>
    </row>
    <row r="26" spans="1:18" ht="129.75" customHeight="1">
      <c r="A26" s="36">
        <v>44958</v>
      </c>
      <c r="B26" s="282" t="s">
        <v>120</v>
      </c>
      <c r="C26" s="154" t="s">
        <v>672</v>
      </c>
      <c r="D26" s="154" t="s">
        <v>673</v>
      </c>
      <c r="E26" s="155">
        <v>44959</v>
      </c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231" t="s">
        <v>674</v>
      </c>
      <c r="R26" s="253" t="s">
        <v>675</v>
      </c>
    </row>
    <row r="27" spans="1:18" ht="53.25" customHeight="1">
      <c r="A27" s="36">
        <v>44958</v>
      </c>
      <c r="B27" s="283"/>
      <c r="C27" s="263" t="s">
        <v>630</v>
      </c>
      <c r="D27" s="263" t="s">
        <v>676</v>
      </c>
      <c r="E27" s="263" t="s">
        <v>677</v>
      </c>
      <c r="F27" s="263" t="s">
        <v>678</v>
      </c>
      <c r="G27" s="263"/>
      <c r="H27" s="263"/>
      <c r="I27" s="263"/>
      <c r="J27" s="263"/>
      <c r="K27" s="263"/>
      <c r="L27" s="263"/>
      <c r="M27" s="263"/>
      <c r="N27" s="263"/>
      <c r="O27" s="37"/>
      <c r="P27" s="41" t="s">
        <v>679</v>
      </c>
      <c r="Q27" s="37" t="s">
        <v>874</v>
      </c>
      <c r="R27" s="415" t="s">
        <v>622</v>
      </c>
    </row>
    <row r="28" spans="1:18" ht="114" customHeight="1">
      <c r="A28" s="36"/>
      <c r="B28" s="190" t="s">
        <v>13</v>
      </c>
      <c r="C28" s="263"/>
      <c r="D28" s="263"/>
      <c r="E28" s="263"/>
      <c r="F28" s="263"/>
      <c r="G28" s="60"/>
      <c r="H28" s="60"/>
      <c r="I28" s="60"/>
      <c r="J28" s="60"/>
      <c r="K28" s="60"/>
      <c r="L28" s="60"/>
      <c r="M28" s="60"/>
      <c r="N28" s="50"/>
      <c r="O28" s="60"/>
      <c r="P28" s="41"/>
      <c r="Q28" s="37"/>
      <c r="R28" s="38"/>
    </row>
    <row r="29" spans="1:18" ht="103.5" customHeight="1">
      <c r="A29" s="36"/>
      <c r="B29" s="264" t="s">
        <v>121</v>
      </c>
      <c r="C29" s="263"/>
      <c r="D29" s="263"/>
      <c r="E29" s="263"/>
      <c r="F29" s="263"/>
      <c r="G29" s="58"/>
      <c r="H29" s="58"/>
      <c r="I29" s="263"/>
      <c r="J29" s="263"/>
      <c r="K29" s="58"/>
      <c r="L29" s="58"/>
      <c r="M29" s="58"/>
      <c r="N29" s="37"/>
      <c r="O29" s="37"/>
      <c r="P29" s="41"/>
      <c r="Q29" s="37"/>
      <c r="R29" s="416"/>
    </row>
    <row r="30" spans="1:18" ht="114" customHeight="1">
      <c r="A30" s="36">
        <v>44986</v>
      </c>
      <c r="B30" s="190" t="s">
        <v>94</v>
      </c>
      <c r="C30" s="263" t="s">
        <v>281</v>
      </c>
      <c r="D30" s="263" t="s">
        <v>621</v>
      </c>
      <c r="E30" s="31" t="s">
        <v>707</v>
      </c>
      <c r="F30" s="263">
        <v>2023</v>
      </c>
      <c r="G30" s="31" t="s">
        <v>710</v>
      </c>
      <c r="H30" s="31" t="s">
        <v>709</v>
      </c>
      <c r="I30" s="263"/>
      <c r="J30" s="81"/>
      <c r="K30" s="263"/>
      <c r="L30" s="263"/>
      <c r="M30" s="263"/>
      <c r="N30" s="82"/>
      <c r="O30" s="82"/>
      <c r="P30" s="263" t="s">
        <v>708</v>
      </c>
      <c r="Q30" s="37" t="s">
        <v>711</v>
      </c>
      <c r="R30" s="38"/>
    </row>
    <row r="31" spans="1:18" ht="100.5" customHeight="1">
      <c r="A31" s="36">
        <v>44958</v>
      </c>
      <c r="B31" s="264" t="s">
        <v>116</v>
      </c>
      <c r="C31" s="154" t="s">
        <v>630</v>
      </c>
      <c r="D31" s="154" t="s">
        <v>776</v>
      </c>
      <c r="E31" s="154" t="s">
        <v>777</v>
      </c>
      <c r="F31" s="154" t="s">
        <v>683</v>
      </c>
      <c r="G31" s="154"/>
      <c r="H31" s="154"/>
      <c r="I31" s="154"/>
      <c r="J31" s="154"/>
      <c r="K31" s="154"/>
      <c r="L31" s="154"/>
      <c r="M31" s="154"/>
      <c r="N31" s="154"/>
      <c r="O31" s="154"/>
      <c r="P31" s="154" t="s">
        <v>778</v>
      </c>
      <c r="Q31" s="174" t="s">
        <v>874</v>
      </c>
      <c r="R31" s="160"/>
    </row>
    <row r="32" spans="1:18" ht="105.75" customHeight="1">
      <c r="A32" s="36">
        <v>44986</v>
      </c>
      <c r="B32" s="264" t="s">
        <v>61</v>
      </c>
      <c r="C32" s="192" t="s">
        <v>290</v>
      </c>
      <c r="D32" s="263" t="s">
        <v>291</v>
      </c>
      <c r="E32" s="31">
        <v>44991</v>
      </c>
      <c r="F32" s="263"/>
      <c r="G32" s="31"/>
      <c r="H32" s="31"/>
      <c r="I32" s="263"/>
      <c r="J32" s="263"/>
      <c r="K32" s="263"/>
      <c r="L32" s="263"/>
      <c r="M32" s="263"/>
      <c r="N32" s="82"/>
      <c r="O32" s="82"/>
      <c r="P32" s="41"/>
      <c r="Q32" s="37" t="s">
        <v>779</v>
      </c>
      <c r="R32" s="38" t="s">
        <v>292</v>
      </c>
    </row>
    <row r="33" spans="1:19" s="12" customFormat="1" ht="42.75" customHeight="1">
      <c r="A33" s="36">
        <v>44958</v>
      </c>
      <c r="B33" s="282" t="s">
        <v>105</v>
      </c>
      <c r="C33" s="263" t="s">
        <v>285</v>
      </c>
      <c r="D33" s="263" t="s">
        <v>264</v>
      </c>
      <c r="E33" s="31">
        <v>44620</v>
      </c>
      <c r="F33" s="263" t="s">
        <v>286</v>
      </c>
      <c r="G33" s="263"/>
      <c r="H33" s="31"/>
      <c r="I33" s="263"/>
      <c r="J33" s="263"/>
      <c r="K33" s="263"/>
      <c r="L33" s="263"/>
      <c r="M33" s="263"/>
      <c r="N33" s="263"/>
      <c r="O33" s="263"/>
      <c r="P33" s="41"/>
      <c r="Q33" s="64" t="s">
        <v>610</v>
      </c>
      <c r="R33" s="79" t="s">
        <v>287</v>
      </c>
    </row>
    <row r="34" spans="1:19" s="12" customFormat="1" ht="63.75" customHeight="1">
      <c r="A34" s="36">
        <v>44958</v>
      </c>
      <c r="B34" s="283"/>
      <c r="C34" s="154" t="s">
        <v>878</v>
      </c>
      <c r="D34" s="154" t="s">
        <v>781</v>
      </c>
      <c r="E34" s="155">
        <v>44972</v>
      </c>
      <c r="F34" s="154" t="s">
        <v>612</v>
      </c>
      <c r="G34" s="154"/>
      <c r="H34" s="216"/>
      <c r="I34" s="154"/>
      <c r="J34" s="217"/>
      <c r="K34" s="154"/>
      <c r="L34" s="154"/>
      <c r="M34" s="154"/>
      <c r="N34" s="263"/>
      <c r="O34" s="154"/>
      <c r="P34" s="154" t="s">
        <v>780</v>
      </c>
      <c r="Q34" s="174" t="s">
        <v>874</v>
      </c>
      <c r="R34" s="424" t="s">
        <v>613</v>
      </c>
      <c r="S34" s="410"/>
    </row>
    <row r="35" spans="1:19" ht="100.5" customHeight="1">
      <c r="A35" s="36">
        <v>44958</v>
      </c>
      <c r="B35" s="190" t="s">
        <v>96</v>
      </c>
      <c r="C35" s="154" t="s">
        <v>878</v>
      </c>
      <c r="D35" s="154" t="s">
        <v>631</v>
      </c>
      <c r="E35" s="157" t="s">
        <v>632</v>
      </c>
      <c r="F35" s="154" t="s">
        <v>683</v>
      </c>
      <c r="G35" s="157"/>
      <c r="H35" s="219"/>
      <c r="I35" s="157"/>
      <c r="J35" s="157"/>
      <c r="K35" s="157"/>
      <c r="L35" s="157"/>
      <c r="M35" s="157"/>
      <c r="N35" s="157"/>
      <c r="O35" s="157"/>
      <c r="P35" s="157" t="s">
        <v>633</v>
      </c>
      <c r="Q35" s="174" t="s">
        <v>877</v>
      </c>
      <c r="R35" s="38"/>
    </row>
    <row r="36" spans="1:19" ht="95.25" customHeight="1">
      <c r="A36" s="36">
        <v>44958</v>
      </c>
      <c r="B36" s="190" t="s">
        <v>114</v>
      </c>
      <c r="C36" s="154" t="s">
        <v>878</v>
      </c>
      <c r="D36" s="154" t="s">
        <v>782</v>
      </c>
      <c r="E36" s="155" t="s">
        <v>666</v>
      </c>
      <c r="F36" s="154" t="s">
        <v>683</v>
      </c>
      <c r="G36" s="222"/>
      <c r="H36" s="222"/>
      <c r="I36" s="222"/>
      <c r="J36" s="222"/>
      <c r="K36" s="222"/>
      <c r="L36" s="222"/>
      <c r="M36" s="222"/>
      <c r="N36" s="222"/>
      <c r="O36" s="222"/>
      <c r="P36" s="219" t="s">
        <v>667</v>
      </c>
      <c r="Q36" s="156" t="s">
        <v>874</v>
      </c>
      <c r="R36" s="38"/>
    </row>
    <row r="37" spans="1:19" ht="99.75" customHeight="1">
      <c r="A37" s="36">
        <v>44958</v>
      </c>
      <c r="B37" s="190" t="s">
        <v>263</v>
      </c>
      <c r="C37" s="154" t="s">
        <v>879</v>
      </c>
      <c r="D37" s="417" t="s">
        <v>295</v>
      </c>
      <c r="E37" s="417" t="s">
        <v>606</v>
      </c>
      <c r="F37" s="417" t="s">
        <v>607</v>
      </c>
      <c r="G37" s="417"/>
      <c r="H37" s="417"/>
      <c r="I37" s="417"/>
      <c r="J37" s="417"/>
      <c r="K37" s="417"/>
      <c r="L37" s="417"/>
      <c r="M37" s="417"/>
      <c r="N37" s="417"/>
      <c r="O37" s="417"/>
      <c r="P37" s="417" t="s">
        <v>608</v>
      </c>
      <c r="Q37" s="425" t="s">
        <v>880</v>
      </c>
      <c r="R37" s="418" t="s">
        <v>609</v>
      </c>
    </row>
    <row r="38" spans="1:19" ht="100.5" customHeight="1">
      <c r="A38" s="36"/>
      <c r="B38" s="190" t="s">
        <v>60</v>
      </c>
      <c r="C38" s="263"/>
      <c r="D38" s="263"/>
      <c r="E38" s="263"/>
      <c r="F38" s="263"/>
      <c r="G38" s="57"/>
      <c r="H38" s="57"/>
      <c r="I38" s="57"/>
      <c r="J38" s="57"/>
      <c r="K38" s="57"/>
      <c r="L38" s="57"/>
      <c r="M38" s="57"/>
      <c r="N38" s="37"/>
      <c r="O38" s="57"/>
      <c r="P38" s="58"/>
      <c r="Q38" s="37"/>
      <c r="R38" s="38"/>
    </row>
    <row r="39" spans="1:19" ht="45" customHeight="1">
      <c r="A39" s="36">
        <v>44927</v>
      </c>
      <c r="B39" s="419" t="s">
        <v>127</v>
      </c>
      <c r="C39" s="263" t="s">
        <v>457</v>
      </c>
      <c r="D39" s="263" t="s">
        <v>264</v>
      </c>
      <c r="E39" s="31">
        <v>44953</v>
      </c>
      <c r="F39" s="263"/>
      <c r="G39" s="57"/>
      <c r="H39" s="57"/>
      <c r="I39" s="57"/>
      <c r="J39" s="57"/>
      <c r="K39" s="57"/>
      <c r="L39" s="57"/>
      <c r="M39" s="57"/>
      <c r="N39" s="37"/>
      <c r="O39" s="57"/>
      <c r="P39" s="58"/>
      <c r="Q39" s="37" t="s">
        <v>881</v>
      </c>
      <c r="R39" s="38" t="s">
        <v>277</v>
      </c>
    </row>
    <row r="40" spans="1:19" ht="41.25" customHeight="1" thickBot="1">
      <c r="A40" s="406">
        <v>44986</v>
      </c>
      <c r="B40" s="420" t="s">
        <v>62</v>
      </c>
      <c r="C40" s="272" t="s">
        <v>573</v>
      </c>
      <c r="D40" s="272" t="s">
        <v>264</v>
      </c>
      <c r="E40" s="370">
        <v>45019</v>
      </c>
      <c r="F40" s="272" t="s">
        <v>322</v>
      </c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52" t="s">
        <v>574</v>
      </c>
      <c r="R40" s="53" t="s">
        <v>575</v>
      </c>
    </row>
    <row r="41" spans="1:19">
      <c r="R41" s="1"/>
    </row>
  </sheetData>
  <mergeCells count="23"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G3:R3"/>
    <mergeCell ref="N4:O4"/>
    <mergeCell ref="Q4:Q5"/>
    <mergeCell ref="B26:B27"/>
    <mergeCell ref="B8:B10"/>
    <mergeCell ref="R4:R5"/>
    <mergeCell ref="B33:B34"/>
    <mergeCell ref="B13:B16"/>
    <mergeCell ref="N14:O14"/>
    <mergeCell ref="A6:R6"/>
    <mergeCell ref="B21:B22"/>
    <mergeCell ref="N19:O19"/>
    <mergeCell ref="B18:B20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8"/>
  <sheetViews>
    <sheetView view="pageBreakPreview" zoomScale="96" zoomScaleSheetLayoutView="96" workbookViewId="0">
      <pane ySplit="5" topLeftCell="A58" activePane="bottomLeft" state="frozen"/>
      <selection pane="bottomLeft" activeCell="C62" sqref="C62"/>
    </sheetView>
  </sheetViews>
  <sheetFormatPr defaultRowHeight="12.75"/>
  <cols>
    <col min="1" max="1" width="9.42578125" style="27" customWidth="1"/>
    <col min="2" max="2" width="25" style="1" customWidth="1"/>
    <col min="3" max="3" width="24.42578125" style="153" customWidth="1"/>
    <col min="4" max="4" width="15.7109375" style="178" customWidth="1"/>
    <col min="5" max="5" width="12.42578125" style="153" customWidth="1"/>
    <col min="6" max="6" width="10.85546875" style="27" customWidth="1"/>
    <col min="7" max="7" width="10.7109375" style="1" customWidth="1"/>
    <col min="8" max="8" width="11" style="1" customWidth="1"/>
    <col min="9" max="9" width="13.140625" style="1" customWidth="1"/>
    <col min="10" max="10" width="11.7109375" style="1" customWidth="1"/>
    <col min="11" max="11" width="10.85546875" style="1" customWidth="1"/>
    <col min="12" max="13" width="7.140625" style="1" customWidth="1"/>
    <col min="14" max="15" width="5.28515625" style="5" customWidth="1"/>
    <col min="16" max="16" width="11" style="1" customWidth="1"/>
    <col min="17" max="17" width="60.7109375" style="1" customWidth="1"/>
    <col min="18" max="18" width="15.7109375" style="146" customWidth="1"/>
    <col min="19" max="19" width="9.140625" style="1"/>
    <col min="20" max="20" width="26" style="1" customWidth="1"/>
    <col min="21" max="16384" width="9.140625" style="1"/>
  </cols>
  <sheetData>
    <row r="1" spans="1:20" ht="20.25">
      <c r="Q1" s="328" t="s">
        <v>19</v>
      </c>
      <c r="R1" s="329"/>
    </row>
    <row r="2" spans="1:20" ht="21" thickBot="1">
      <c r="A2" s="285" t="s">
        <v>272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</row>
    <row r="3" spans="1:20" ht="12.75" customHeight="1">
      <c r="A3" s="442" t="s">
        <v>65</v>
      </c>
      <c r="B3" s="290" t="s">
        <v>64</v>
      </c>
      <c r="C3" s="293" t="s">
        <v>66</v>
      </c>
      <c r="D3" s="293" t="s">
        <v>11</v>
      </c>
      <c r="E3" s="293" t="s">
        <v>67</v>
      </c>
      <c r="F3" s="293" t="s">
        <v>68</v>
      </c>
      <c r="G3" s="293" t="s">
        <v>79</v>
      </c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6"/>
    </row>
    <row r="4" spans="1:20" ht="12.75" customHeight="1">
      <c r="A4" s="443"/>
      <c r="B4" s="291"/>
      <c r="C4" s="333"/>
      <c r="D4" s="333"/>
      <c r="E4" s="333"/>
      <c r="F4" s="294"/>
      <c r="G4" s="279" t="s">
        <v>69</v>
      </c>
      <c r="H4" s="279"/>
      <c r="I4" s="279" t="s">
        <v>72</v>
      </c>
      <c r="J4" s="279"/>
      <c r="K4" s="279" t="s">
        <v>73</v>
      </c>
      <c r="L4" s="279"/>
      <c r="M4" s="279"/>
      <c r="N4" s="279" t="s">
        <v>77</v>
      </c>
      <c r="O4" s="279"/>
      <c r="P4" s="263" t="s">
        <v>9</v>
      </c>
      <c r="Q4" s="279" t="s">
        <v>8</v>
      </c>
      <c r="R4" s="444" t="s">
        <v>78</v>
      </c>
    </row>
    <row r="5" spans="1:20" ht="81.75" customHeight="1" thickBot="1">
      <c r="A5" s="445"/>
      <c r="B5" s="292"/>
      <c r="C5" s="334"/>
      <c r="D5" s="334"/>
      <c r="E5" s="334"/>
      <c r="F5" s="295"/>
      <c r="G5" s="271" t="s">
        <v>70</v>
      </c>
      <c r="H5" s="272" t="s">
        <v>71</v>
      </c>
      <c r="I5" s="271" t="s">
        <v>70</v>
      </c>
      <c r="J5" s="272" t="s">
        <v>71</v>
      </c>
      <c r="K5" s="272" t="s">
        <v>74</v>
      </c>
      <c r="L5" s="272" t="s">
        <v>75</v>
      </c>
      <c r="M5" s="272" t="s">
        <v>76</v>
      </c>
      <c r="N5" s="272" t="s">
        <v>10</v>
      </c>
      <c r="O5" s="272" t="s">
        <v>10</v>
      </c>
      <c r="P5" s="272" t="s">
        <v>10</v>
      </c>
      <c r="Q5" s="331"/>
      <c r="R5" s="446"/>
    </row>
    <row r="6" spans="1:20" ht="24" customHeight="1" thickBot="1">
      <c r="A6" s="447" t="s">
        <v>97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448"/>
    </row>
    <row r="7" spans="1:20" ht="65.25" customHeight="1">
      <c r="A7" s="449">
        <v>44986</v>
      </c>
      <c r="B7" s="335" t="s">
        <v>107</v>
      </c>
      <c r="C7" s="195" t="s">
        <v>455</v>
      </c>
      <c r="D7" s="195" t="s">
        <v>264</v>
      </c>
      <c r="E7" s="73">
        <v>44991</v>
      </c>
      <c r="F7" s="261"/>
      <c r="G7" s="167"/>
      <c r="H7" s="167"/>
      <c r="I7" s="261"/>
      <c r="J7" s="167"/>
      <c r="K7" s="167"/>
      <c r="L7" s="167"/>
      <c r="M7" s="167"/>
      <c r="N7" s="167"/>
      <c r="O7" s="167"/>
      <c r="P7" s="34"/>
      <c r="Q7" s="34" t="s">
        <v>364</v>
      </c>
      <c r="R7" s="450" t="s">
        <v>456</v>
      </c>
      <c r="T7" s="171"/>
    </row>
    <row r="8" spans="1:20" ht="45.75" customHeight="1">
      <c r="A8" s="412">
        <v>44986</v>
      </c>
      <c r="B8" s="283"/>
      <c r="C8" s="263" t="s">
        <v>455</v>
      </c>
      <c r="D8" s="263" t="s">
        <v>264</v>
      </c>
      <c r="E8" s="142">
        <v>45014</v>
      </c>
      <c r="F8" s="182"/>
      <c r="G8" s="211"/>
      <c r="H8" s="211"/>
      <c r="I8" s="182"/>
      <c r="J8" s="211"/>
      <c r="K8" s="211"/>
      <c r="L8" s="211"/>
      <c r="M8" s="211"/>
      <c r="N8" s="336" t="s">
        <v>548</v>
      </c>
      <c r="O8" s="337"/>
      <c r="P8" s="140"/>
      <c r="Q8" s="140" t="s">
        <v>465</v>
      </c>
      <c r="R8" s="451"/>
      <c r="T8" s="171"/>
    </row>
    <row r="9" spans="1:20" ht="48" customHeight="1">
      <c r="A9" s="36">
        <v>44958</v>
      </c>
      <c r="B9" s="301" t="s">
        <v>219</v>
      </c>
      <c r="C9" s="263" t="s">
        <v>418</v>
      </c>
      <c r="D9" s="263" t="s">
        <v>264</v>
      </c>
      <c r="E9" s="31">
        <v>44971</v>
      </c>
      <c r="F9" s="31"/>
      <c r="G9" s="60"/>
      <c r="H9" s="60"/>
      <c r="I9" s="60"/>
      <c r="J9" s="60"/>
      <c r="K9" s="60"/>
      <c r="L9" s="60"/>
      <c r="M9" s="60"/>
      <c r="N9" s="60"/>
      <c r="O9" s="60"/>
      <c r="P9" s="60"/>
      <c r="Q9" s="37" t="s">
        <v>419</v>
      </c>
      <c r="R9" s="42" t="s">
        <v>420</v>
      </c>
    </row>
    <row r="10" spans="1:20" ht="42" customHeight="1">
      <c r="A10" s="36">
        <v>44958</v>
      </c>
      <c r="B10" s="302"/>
      <c r="C10" s="263" t="s">
        <v>418</v>
      </c>
      <c r="D10" s="263" t="s">
        <v>264</v>
      </c>
      <c r="E10" s="31">
        <v>44967</v>
      </c>
      <c r="F10" s="31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37" t="s">
        <v>377</v>
      </c>
      <c r="R10" s="42" t="s">
        <v>421</v>
      </c>
    </row>
    <row r="11" spans="1:20" ht="39" customHeight="1">
      <c r="A11" s="36">
        <v>44958</v>
      </c>
      <c r="B11" s="302"/>
      <c r="C11" s="263" t="s">
        <v>418</v>
      </c>
      <c r="D11" s="263" t="s">
        <v>264</v>
      </c>
      <c r="E11" s="31">
        <v>44967</v>
      </c>
      <c r="F11" s="31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37" t="s">
        <v>422</v>
      </c>
      <c r="R11" s="42" t="s">
        <v>423</v>
      </c>
    </row>
    <row r="12" spans="1:20" ht="43.5" customHeight="1">
      <c r="A12" s="36">
        <v>44958</v>
      </c>
      <c r="B12" s="302"/>
      <c r="C12" s="263" t="s">
        <v>418</v>
      </c>
      <c r="D12" s="263" t="s">
        <v>264</v>
      </c>
      <c r="E12" s="31">
        <v>44984</v>
      </c>
      <c r="F12" s="31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37" t="s">
        <v>424</v>
      </c>
      <c r="R12" s="42" t="s">
        <v>425</v>
      </c>
    </row>
    <row r="13" spans="1:20" ht="43.5" customHeight="1">
      <c r="A13" s="36">
        <v>44986</v>
      </c>
      <c r="B13" s="283"/>
      <c r="C13" s="263" t="s">
        <v>418</v>
      </c>
      <c r="D13" s="263" t="s">
        <v>264</v>
      </c>
      <c r="E13" s="31">
        <v>45013</v>
      </c>
      <c r="F13" s="31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37" t="s">
        <v>386</v>
      </c>
      <c r="R13" s="42" t="s">
        <v>576</v>
      </c>
    </row>
    <row r="14" spans="1:20" s="199" customFormat="1" ht="63">
      <c r="A14" s="452"/>
      <c r="B14" s="198" t="s">
        <v>220</v>
      </c>
      <c r="C14" s="263"/>
      <c r="D14" s="263"/>
      <c r="E14" s="149"/>
      <c r="F14" s="152"/>
      <c r="G14" s="152"/>
      <c r="H14" s="152"/>
      <c r="I14" s="148"/>
      <c r="J14" s="149"/>
      <c r="K14" s="152"/>
      <c r="L14" s="152"/>
      <c r="M14" s="152"/>
      <c r="N14" s="152"/>
      <c r="O14" s="152"/>
      <c r="P14" s="152"/>
      <c r="Q14" s="150"/>
      <c r="R14" s="453"/>
    </row>
    <row r="15" spans="1:20" s="199" customFormat="1" ht="42" customHeight="1">
      <c r="A15" s="452">
        <v>44927</v>
      </c>
      <c r="B15" s="301" t="s">
        <v>221</v>
      </c>
      <c r="C15" s="148" t="s">
        <v>344</v>
      </c>
      <c r="D15" s="148" t="s">
        <v>264</v>
      </c>
      <c r="E15" s="148"/>
      <c r="F15" s="148" t="s">
        <v>345</v>
      </c>
      <c r="G15" s="152"/>
      <c r="H15" s="152"/>
      <c r="I15" s="148"/>
      <c r="J15" s="149"/>
      <c r="K15" s="152"/>
      <c r="L15" s="152"/>
      <c r="M15" s="152"/>
      <c r="N15" s="152"/>
      <c r="O15" s="152"/>
      <c r="P15" s="152"/>
      <c r="Q15" s="150" t="s">
        <v>346</v>
      </c>
      <c r="R15" s="453" t="s">
        <v>347</v>
      </c>
    </row>
    <row r="16" spans="1:20" ht="40.5" customHeight="1">
      <c r="A16" s="36">
        <v>44958</v>
      </c>
      <c r="B16" s="302"/>
      <c r="C16" s="263" t="s">
        <v>331</v>
      </c>
      <c r="D16" s="263" t="s">
        <v>264</v>
      </c>
      <c r="E16" s="31">
        <v>44630</v>
      </c>
      <c r="F16" s="263">
        <v>2022</v>
      </c>
      <c r="G16" s="40"/>
      <c r="H16" s="40"/>
      <c r="I16" s="263"/>
      <c r="J16" s="263"/>
      <c r="K16" s="40"/>
      <c r="L16" s="40"/>
      <c r="M16" s="40"/>
      <c r="N16" s="40"/>
      <c r="O16" s="40"/>
      <c r="P16" s="40"/>
      <c r="Q16" s="37" t="s">
        <v>323</v>
      </c>
      <c r="R16" s="42" t="s">
        <v>332</v>
      </c>
    </row>
    <row r="17" spans="1:18" ht="52.5" customHeight="1">
      <c r="A17" s="36">
        <v>44958</v>
      </c>
      <c r="B17" s="302"/>
      <c r="C17" s="263" t="s">
        <v>348</v>
      </c>
      <c r="D17" s="263" t="s">
        <v>264</v>
      </c>
      <c r="E17" s="31">
        <v>44965</v>
      </c>
      <c r="F17" s="263">
        <v>2022</v>
      </c>
      <c r="G17" s="40"/>
      <c r="H17" s="40"/>
      <c r="I17" s="263"/>
      <c r="J17" s="263"/>
      <c r="K17" s="40"/>
      <c r="L17" s="40"/>
      <c r="M17" s="40"/>
      <c r="N17" s="40"/>
      <c r="O17" s="40"/>
      <c r="P17" s="40"/>
      <c r="Q17" s="37" t="s">
        <v>323</v>
      </c>
      <c r="R17" s="42" t="s">
        <v>349</v>
      </c>
    </row>
    <row r="18" spans="1:18" ht="44.25" customHeight="1">
      <c r="A18" s="36">
        <v>44958</v>
      </c>
      <c r="B18" s="302"/>
      <c r="C18" s="263" t="s">
        <v>348</v>
      </c>
      <c r="D18" s="263" t="s">
        <v>264</v>
      </c>
      <c r="E18" s="31">
        <v>44966</v>
      </c>
      <c r="F18" s="263" t="s">
        <v>350</v>
      </c>
      <c r="G18" s="40"/>
      <c r="H18" s="40"/>
      <c r="I18" s="263"/>
      <c r="J18" s="263"/>
      <c r="K18" s="40"/>
      <c r="L18" s="40"/>
      <c r="M18" s="40"/>
      <c r="N18" s="310" t="s">
        <v>351</v>
      </c>
      <c r="O18" s="311"/>
      <c r="P18" s="40"/>
      <c r="Q18" s="37" t="s">
        <v>564</v>
      </c>
      <c r="R18" s="42"/>
    </row>
    <row r="19" spans="1:18" ht="54" customHeight="1">
      <c r="A19" s="36">
        <v>44958</v>
      </c>
      <c r="B19" s="302"/>
      <c r="C19" s="263" t="s">
        <v>348</v>
      </c>
      <c r="D19" s="263" t="s">
        <v>264</v>
      </c>
      <c r="E19" s="31">
        <v>44978</v>
      </c>
      <c r="F19" s="263"/>
      <c r="G19" s="40"/>
      <c r="H19" s="40"/>
      <c r="I19" s="263"/>
      <c r="J19" s="263"/>
      <c r="K19" s="40"/>
      <c r="L19" s="40"/>
      <c r="M19" s="40"/>
      <c r="N19" s="40"/>
      <c r="O19" s="40"/>
      <c r="P19" s="40"/>
      <c r="Q19" s="37" t="s">
        <v>352</v>
      </c>
      <c r="R19" s="42" t="s">
        <v>353</v>
      </c>
    </row>
    <row r="20" spans="1:18" ht="42" customHeight="1">
      <c r="A20" s="36">
        <v>44986</v>
      </c>
      <c r="B20" s="302"/>
      <c r="C20" s="263" t="s">
        <v>348</v>
      </c>
      <c r="D20" s="263" t="s">
        <v>264</v>
      </c>
      <c r="E20" s="31">
        <v>45006</v>
      </c>
      <c r="F20" s="263"/>
      <c r="G20" s="40"/>
      <c r="H20" s="40"/>
      <c r="I20" s="263"/>
      <c r="J20" s="263"/>
      <c r="K20" s="40"/>
      <c r="L20" s="40"/>
      <c r="M20" s="40"/>
      <c r="N20" s="40"/>
      <c r="O20" s="40"/>
      <c r="P20" s="40"/>
      <c r="Q20" s="37" t="s">
        <v>498</v>
      </c>
      <c r="R20" s="42" t="s">
        <v>565</v>
      </c>
    </row>
    <row r="21" spans="1:18" ht="54" customHeight="1">
      <c r="A21" s="36">
        <v>44986</v>
      </c>
      <c r="B21" s="302"/>
      <c r="C21" s="263" t="s">
        <v>348</v>
      </c>
      <c r="D21" s="263" t="s">
        <v>264</v>
      </c>
      <c r="E21" s="31">
        <v>45016</v>
      </c>
      <c r="F21" s="263"/>
      <c r="G21" s="40"/>
      <c r="H21" s="40"/>
      <c r="I21" s="263"/>
      <c r="J21" s="263"/>
      <c r="K21" s="40"/>
      <c r="L21" s="40"/>
      <c r="M21" s="40"/>
      <c r="N21" s="40"/>
      <c r="O21" s="40"/>
      <c r="P21" s="40"/>
      <c r="Q21" s="37" t="s">
        <v>554</v>
      </c>
      <c r="R21" s="42" t="s">
        <v>566</v>
      </c>
    </row>
    <row r="22" spans="1:18" ht="32.25" customHeight="1">
      <c r="A22" s="36">
        <v>44986</v>
      </c>
      <c r="B22" s="302"/>
      <c r="C22" s="263" t="s">
        <v>348</v>
      </c>
      <c r="D22" s="263" t="s">
        <v>264</v>
      </c>
      <c r="E22" s="31">
        <v>45009</v>
      </c>
      <c r="F22" s="263"/>
      <c r="G22" s="40"/>
      <c r="H22" s="40"/>
      <c r="I22" s="263"/>
      <c r="J22" s="263"/>
      <c r="K22" s="40"/>
      <c r="L22" s="40"/>
      <c r="M22" s="40"/>
      <c r="N22" s="40"/>
      <c r="O22" s="40"/>
      <c r="P22" s="40"/>
      <c r="Q22" s="37" t="s">
        <v>567</v>
      </c>
      <c r="R22" s="42" t="s">
        <v>568</v>
      </c>
    </row>
    <row r="23" spans="1:18" ht="42" customHeight="1">
      <c r="A23" s="36">
        <v>44986</v>
      </c>
      <c r="B23" s="283"/>
      <c r="C23" s="263" t="s">
        <v>348</v>
      </c>
      <c r="D23" s="263" t="s">
        <v>331</v>
      </c>
      <c r="E23" s="31">
        <v>45008</v>
      </c>
      <c r="F23" s="263"/>
      <c r="G23" s="40"/>
      <c r="H23" s="40"/>
      <c r="I23" s="263"/>
      <c r="J23" s="263"/>
      <c r="K23" s="40"/>
      <c r="L23" s="40"/>
      <c r="M23" s="40"/>
      <c r="N23" s="40"/>
      <c r="O23" s="40"/>
      <c r="P23" s="40"/>
      <c r="Q23" s="37" t="s">
        <v>498</v>
      </c>
      <c r="R23" s="42" t="s">
        <v>569</v>
      </c>
    </row>
    <row r="24" spans="1:18" ht="39.75" customHeight="1">
      <c r="A24" s="36">
        <v>44958</v>
      </c>
      <c r="B24" s="301" t="s">
        <v>222</v>
      </c>
      <c r="C24" s="263" t="s">
        <v>381</v>
      </c>
      <c r="D24" s="263" t="s">
        <v>264</v>
      </c>
      <c r="E24" s="31">
        <v>44964</v>
      </c>
      <c r="F24" s="31"/>
      <c r="G24" s="31"/>
      <c r="H24" s="263"/>
      <c r="I24" s="263"/>
      <c r="J24" s="263"/>
      <c r="K24" s="263"/>
      <c r="L24" s="263"/>
      <c r="M24" s="263"/>
      <c r="N24" s="39"/>
      <c r="O24" s="263"/>
      <c r="P24" s="37"/>
      <c r="Q24" s="37" t="s">
        <v>323</v>
      </c>
      <c r="R24" s="42" t="s">
        <v>382</v>
      </c>
    </row>
    <row r="25" spans="1:18" ht="40.5" customHeight="1">
      <c r="A25" s="36">
        <v>44958</v>
      </c>
      <c r="B25" s="302"/>
      <c r="C25" s="263" t="s">
        <v>381</v>
      </c>
      <c r="D25" s="263" t="s">
        <v>264</v>
      </c>
      <c r="E25" s="31">
        <v>44965</v>
      </c>
      <c r="F25" s="31"/>
      <c r="G25" s="31"/>
      <c r="H25" s="263"/>
      <c r="I25" s="263"/>
      <c r="J25" s="263"/>
      <c r="K25" s="263"/>
      <c r="L25" s="263"/>
      <c r="M25" s="263"/>
      <c r="N25" s="39"/>
      <c r="O25" s="263"/>
      <c r="P25" s="37"/>
      <c r="Q25" s="37" t="s">
        <v>323</v>
      </c>
      <c r="R25" s="42" t="s">
        <v>383</v>
      </c>
    </row>
    <row r="26" spans="1:18" ht="39.75" customHeight="1">
      <c r="A26" s="36">
        <v>44958</v>
      </c>
      <c r="B26" s="302"/>
      <c r="C26" s="263" t="s">
        <v>384</v>
      </c>
      <c r="D26" s="263" t="s">
        <v>264</v>
      </c>
      <c r="E26" s="31">
        <v>44966</v>
      </c>
      <c r="F26" s="31"/>
      <c r="G26" s="31"/>
      <c r="H26" s="263"/>
      <c r="I26" s="263"/>
      <c r="J26" s="263"/>
      <c r="K26" s="263"/>
      <c r="L26" s="263"/>
      <c r="M26" s="263"/>
      <c r="N26" s="39"/>
      <c r="O26" s="263"/>
      <c r="P26" s="37"/>
      <c r="Q26" s="37" t="s">
        <v>323</v>
      </c>
      <c r="R26" s="42" t="s">
        <v>330</v>
      </c>
    </row>
    <row r="27" spans="1:18" ht="37.5" customHeight="1">
      <c r="A27" s="36">
        <v>44958</v>
      </c>
      <c r="B27" s="302"/>
      <c r="C27" s="263" t="s">
        <v>381</v>
      </c>
      <c r="D27" s="263" t="s">
        <v>264</v>
      </c>
      <c r="E27" s="31">
        <v>44970</v>
      </c>
      <c r="F27" s="31"/>
      <c r="G27" s="31"/>
      <c r="H27" s="263"/>
      <c r="I27" s="263"/>
      <c r="J27" s="263"/>
      <c r="K27" s="263"/>
      <c r="L27" s="263"/>
      <c r="M27" s="263"/>
      <c r="N27" s="39"/>
      <c r="O27" s="263"/>
      <c r="P27" s="37"/>
      <c r="Q27" s="37" t="s">
        <v>323</v>
      </c>
      <c r="R27" s="42" t="s">
        <v>385</v>
      </c>
    </row>
    <row r="28" spans="1:18" ht="52.5" customHeight="1">
      <c r="A28" s="36">
        <v>44958</v>
      </c>
      <c r="B28" s="302"/>
      <c r="C28" s="263" t="s">
        <v>381</v>
      </c>
      <c r="D28" s="263" t="s">
        <v>264</v>
      </c>
      <c r="E28" s="31">
        <v>44966</v>
      </c>
      <c r="F28" s="31" t="s">
        <v>326</v>
      </c>
      <c r="G28" s="31"/>
      <c r="H28" s="263"/>
      <c r="I28" s="263"/>
      <c r="J28" s="263"/>
      <c r="K28" s="263"/>
      <c r="L28" s="263"/>
      <c r="M28" s="263"/>
      <c r="N28" s="39"/>
      <c r="O28" s="263"/>
      <c r="P28" s="37"/>
      <c r="Q28" s="37" t="s">
        <v>386</v>
      </c>
      <c r="R28" s="42" t="s">
        <v>387</v>
      </c>
    </row>
    <row r="29" spans="1:18" ht="30.75" customHeight="1">
      <c r="A29" s="36">
        <v>44986</v>
      </c>
      <c r="B29" s="302"/>
      <c r="C29" s="263" t="s">
        <v>388</v>
      </c>
      <c r="D29" s="263" t="s">
        <v>264</v>
      </c>
      <c r="E29" s="31">
        <v>44991</v>
      </c>
      <c r="F29" s="31"/>
      <c r="G29" s="31"/>
      <c r="H29" s="263"/>
      <c r="I29" s="263" t="s">
        <v>389</v>
      </c>
      <c r="J29" s="263" t="s">
        <v>390</v>
      </c>
      <c r="K29" s="263"/>
      <c r="L29" s="263"/>
      <c r="M29" s="263"/>
      <c r="N29" s="39"/>
      <c r="O29" s="263"/>
      <c r="P29" s="37"/>
      <c r="Q29" s="37" t="s">
        <v>391</v>
      </c>
      <c r="R29" s="42"/>
    </row>
    <row r="30" spans="1:18" ht="30.75" customHeight="1">
      <c r="A30" s="36">
        <v>44986</v>
      </c>
      <c r="B30" s="283"/>
      <c r="C30" s="263" t="s">
        <v>381</v>
      </c>
      <c r="D30" s="263" t="s">
        <v>264</v>
      </c>
      <c r="E30" s="31">
        <v>45005</v>
      </c>
      <c r="F30" s="31"/>
      <c r="G30" s="31"/>
      <c r="H30" s="263"/>
      <c r="I30" s="263"/>
      <c r="J30" s="263"/>
      <c r="K30" s="263"/>
      <c r="L30" s="263"/>
      <c r="M30" s="263"/>
      <c r="N30" s="39"/>
      <c r="O30" s="263"/>
      <c r="P30" s="37"/>
      <c r="Q30" s="37" t="s">
        <v>516</v>
      </c>
      <c r="R30" s="42" t="s">
        <v>539</v>
      </c>
    </row>
    <row r="31" spans="1:18" s="197" customFormat="1" ht="86.25" customHeight="1">
      <c r="A31" s="452">
        <v>44986</v>
      </c>
      <c r="B31" s="198" t="s">
        <v>223</v>
      </c>
      <c r="C31" s="426" t="s">
        <v>660</v>
      </c>
      <c r="D31" s="454" t="s">
        <v>294</v>
      </c>
      <c r="E31" s="427" t="s">
        <v>661</v>
      </c>
      <c r="F31" s="455" t="s">
        <v>662</v>
      </c>
      <c r="G31" s="428"/>
      <c r="H31" s="428"/>
      <c r="I31" s="429"/>
      <c r="J31" s="429"/>
      <c r="K31" s="428"/>
      <c r="L31" s="430"/>
      <c r="M31" s="431"/>
      <c r="N31" s="428" t="s">
        <v>663</v>
      </c>
      <c r="O31" s="429"/>
      <c r="P31" s="428"/>
      <c r="Q31" s="432" t="s">
        <v>664</v>
      </c>
      <c r="R31" s="433" t="s">
        <v>665</v>
      </c>
    </row>
    <row r="32" spans="1:18" s="197" customFormat="1" ht="35.25" customHeight="1">
      <c r="A32" s="452">
        <v>44927</v>
      </c>
      <c r="B32" s="301" t="s">
        <v>224</v>
      </c>
      <c r="C32" s="154" t="s">
        <v>849</v>
      </c>
      <c r="D32" s="154" t="s">
        <v>631</v>
      </c>
      <c r="E32" s="154"/>
      <c r="F32" s="154">
        <v>2022</v>
      </c>
      <c r="G32" s="154"/>
      <c r="H32" s="154"/>
      <c r="I32" s="154"/>
      <c r="J32" s="154"/>
      <c r="K32" s="154"/>
      <c r="L32" s="154"/>
      <c r="M32" s="154"/>
      <c r="N32" s="154"/>
      <c r="O32" s="154"/>
      <c r="P32" s="154" t="s">
        <v>594</v>
      </c>
      <c r="Q32" s="161" t="s">
        <v>595</v>
      </c>
      <c r="R32" s="253" t="s">
        <v>596</v>
      </c>
    </row>
    <row r="33" spans="1:18" s="12" customFormat="1" ht="33.75" customHeight="1">
      <c r="A33" s="36">
        <v>44986</v>
      </c>
      <c r="B33" s="302"/>
      <c r="C33" s="263" t="s">
        <v>510</v>
      </c>
      <c r="D33" s="263" t="s">
        <v>264</v>
      </c>
      <c r="E33" s="31">
        <v>44995</v>
      </c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37" t="s">
        <v>511</v>
      </c>
      <c r="R33" s="42" t="s">
        <v>512</v>
      </c>
    </row>
    <row r="34" spans="1:18" s="12" customFormat="1" ht="73.5" customHeight="1">
      <c r="A34" s="36">
        <v>44986</v>
      </c>
      <c r="B34" s="283"/>
      <c r="C34" s="250" t="s">
        <v>849</v>
      </c>
      <c r="D34" s="250" t="s">
        <v>631</v>
      </c>
      <c r="E34" s="250"/>
      <c r="F34" s="250">
        <v>2022</v>
      </c>
      <c r="G34" s="250"/>
      <c r="H34" s="250"/>
      <c r="I34" s="250"/>
      <c r="J34" s="250"/>
      <c r="K34" s="250"/>
      <c r="L34" s="250"/>
      <c r="M34" s="250"/>
      <c r="N34" s="250"/>
      <c r="O34" s="250"/>
      <c r="P34" s="250" t="s">
        <v>597</v>
      </c>
      <c r="Q34" s="434" t="s">
        <v>599</v>
      </c>
      <c r="R34" s="456" t="s">
        <v>598</v>
      </c>
    </row>
    <row r="35" spans="1:18" ht="73.5" customHeight="1">
      <c r="A35" s="36">
        <v>44986</v>
      </c>
      <c r="B35" s="265" t="s">
        <v>225</v>
      </c>
      <c r="C35" s="263" t="s">
        <v>550</v>
      </c>
      <c r="D35" s="263" t="s">
        <v>264</v>
      </c>
      <c r="E35" s="31">
        <v>45015</v>
      </c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37"/>
      <c r="Q35" s="37" t="s">
        <v>551</v>
      </c>
      <c r="R35" s="42" t="s">
        <v>552</v>
      </c>
    </row>
    <row r="36" spans="1:18" ht="62.25" customHeight="1">
      <c r="A36" s="36">
        <v>44958</v>
      </c>
      <c r="B36" s="265" t="s">
        <v>123</v>
      </c>
      <c r="C36" s="263" t="s">
        <v>320</v>
      </c>
      <c r="D36" s="263" t="s">
        <v>321</v>
      </c>
      <c r="E36" s="180">
        <v>44967</v>
      </c>
      <c r="F36" s="181" t="s">
        <v>322</v>
      </c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37" t="s">
        <v>323</v>
      </c>
      <c r="R36" s="177" t="s">
        <v>324</v>
      </c>
    </row>
    <row r="37" spans="1:18" ht="32.25" customHeight="1">
      <c r="A37" s="36">
        <v>44958</v>
      </c>
      <c r="B37" s="301" t="s">
        <v>882</v>
      </c>
      <c r="C37" s="457" t="s">
        <v>702</v>
      </c>
      <c r="D37" s="154" t="s">
        <v>294</v>
      </c>
      <c r="E37" s="154"/>
      <c r="F37" s="154">
        <v>2022</v>
      </c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386" t="s">
        <v>694</v>
      </c>
      <c r="R37" s="458"/>
    </row>
    <row r="38" spans="1:18" ht="36.75" customHeight="1">
      <c r="A38" s="36">
        <v>44958</v>
      </c>
      <c r="B38" s="476"/>
      <c r="C38" s="457" t="s">
        <v>702</v>
      </c>
      <c r="D38" s="154" t="s">
        <v>294</v>
      </c>
      <c r="E38" s="154"/>
      <c r="F38" s="154" t="s">
        <v>695</v>
      </c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386" t="s">
        <v>696</v>
      </c>
      <c r="R38" s="458"/>
    </row>
    <row r="39" spans="1:18" ht="33" customHeight="1">
      <c r="A39" s="36">
        <v>44958</v>
      </c>
      <c r="B39" s="476"/>
      <c r="C39" s="457" t="s">
        <v>702</v>
      </c>
      <c r="D39" s="154" t="s">
        <v>295</v>
      </c>
      <c r="E39" s="154"/>
      <c r="F39" s="154">
        <v>2022</v>
      </c>
      <c r="G39" s="224"/>
      <c r="H39" s="222"/>
      <c r="I39" s="224"/>
      <c r="J39" s="222"/>
      <c r="K39" s="224"/>
      <c r="L39" s="222"/>
      <c r="M39" s="222"/>
      <c r="N39" s="224"/>
      <c r="O39" s="222"/>
      <c r="P39" s="222"/>
      <c r="Q39" s="386" t="s">
        <v>697</v>
      </c>
      <c r="R39" s="458"/>
    </row>
    <row r="40" spans="1:18" ht="39" customHeight="1">
      <c r="A40" s="36">
        <v>44958</v>
      </c>
      <c r="B40" s="476"/>
      <c r="C40" s="457" t="s">
        <v>702</v>
      </c>
      <c r="D40" s="154" t="s">
        <v>295</v>
      </c>
      <c r="E40" s="154"/>
      <c r="F40" s="154" t="s">
        <v>698</v>
      </c>
      <c r="G40" s="224"/>
      <c r="H40" s="222"/>
      <c r="I40" s="224"/>
      <c r="J40" s="222"/>
      <c r="K40" s="224"/>
      <c r="L40" s="222"/>
      <c r="M40" s="222"/>
      <c r="N40" s="224"/>
      <c r="O40" s="222"/>
      <c r="P40" s="222"/>
      <c r="Q40" s="386" t="s">
        <v>699</v>
      </c>
      <c r="R40" s="458"/>
    </row>
    <row r="41" spans="1:18" ht="30.75" customHeight="1">
      <c r="A41" s="36">
        <v>44986</v>
      </c>
      <c r="B41" s="476"/>
      <c r="C41" s="457" t="s">
        <v>702</v>
      </c>
      <c r="D41" s="154" t="s">
        <v>294</v>
      </c>
      <c r="E41" s="154"/>
      <c r="F41" s="154" t="s">
        <v>363</v>
      </c>
      <c r="G41" s="224"/>
      <c r="H41" s="222"/>
      <c r="I41" s="224"/>
      <c r="J41" s="222"/>
      <c r="K41" s="224"/>
      <c r="L41" s="222"/>
      <c r="M41" s="222"/>
      <c r="N41" s="224"/>
      <c r="O41" s="222"/>
      <c r="P41" s="222"/>
      <c r="Q41" s="386" t="s">
        <v>700</v>
      </c>
      <c r="R41" s="458"/>
    </row>
    <row r="42" spans="1:18" ht="35.25" customHeight="1">
      <c r="A42" s="36">
        <v>44986</v>
      </c>
      <c r="B42" s="477"/>
      <c r="C42" s="457" t="s">
        <v>702</v>
      </c>
      <c r="D42" s="154" t="s">
        <v>294</v>
      </c>
      <c r="E42" s="154"/>
      <c r="F42" s="154" t="s">
        <v>698</v>
      </c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157" t="s">
        <v>701</v>
      </c>
      <c r="R42" s="458"/>
    </row>
    <row r="43" spans="1:18" ht="33.75" customHeight="1">
      <c r="A43" s="36">
        <v>44958</v>
      </c>
      <c r="B43" s="301" t="s">
        <v>226</v>
      </c>
      <c r="C43" s="263" t="s">
        <v>357</v>
      </c>
      <c r="D43" s="263" t="s">
        <v>264</v>
      </c>
      <c r="E43" s="31">
        <v>44966</v>
      </c>
      <c r="F43" s="263">
        <v>2022</v>
      </c>
      <c r="G43" s="40"/>
      <c r="H43" s="40"/>
      <c r="I43" s="40"/>
      <c r="J43" s="40"/>
      <c r="K43" s="40"/>
      <c r="L43" s="40"/>
      <c r="M43" s="40"/>
      <c r="N43" s="40"/>
      <c r="O43" s="40"/>
      <c r="P43" s="37"/>
      <c r="Q43" s="37" t="s">
        <v>323</v>
      </c>
      <c r="R43" s="459" t="s">
        <v>358</v>
      </c>
    </row>
    <row r="44" spans="1:18" ht="51" customHeight="1">
      <c r="A44" s="36">
        <v>44958</v>
      </c>
      <c r="B44" s="302"/>
      <c r="C44" s="263" t="s">
        <v>357</v>
      </c>
      <c r="D44" s="263" t="s">
        <v>264</v>
      </c>
      <c r="E44" s="31">
        <v>44984</v>
      </c>
      <c r="F44" s="263">
        <v>2020</v>
      </c>
      <c r="G44" s="40"/>
      <c r="H44" s="40"/>
      <c r="I44" s="40"/>
      <c r="J44" s="40"/>
      <c r="K44" s="40"/>
      <c r="L44" s="40"/>
      <c r="M44" s="40"/>
      <c r="N44" s="40"/>
      <c r="O44" s="40"/>
      <c r="P44" s="37"/>
      <c r="Q44" s="37" t="s">
        <v>359</v>
      </c>
      <c r="R44" s="42" t="s">
        <v>360</v>
      </c>
    </row>
    <row r="45" spans="1:18" ht="51" customHeight="1">
      <c r="A45" s="36">
        <v>44986</v>
      </c>
      <c r="B45" s="302"/>
      <c r="C45" s="263" t="s">
        <v>357</v>
      </c>
      <c r="D45" s="263" t="s">
        <v>264</v>
      </c>
      <c r="E45" s="31">
        <v>45001</v>
      </c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37"/>
      <c r="Q45" s="37" t="s">
        <v>491</v>
      </c>
      <c r="R45" s="42" t="s">
        <v>492</v>
      </c>
    </row>
    <row r="46" spans="1:18" ht="51" customHeight="1">
      <c r="A46" s="36">
        <v>44986</v>
      </c>
      <c r="B46" s="302"/>
      <c r="C46" s="263" t="s">
        <v>357</v>
      </c>
      <c r="D46" s="263" t="s">
        <v>264</v>
      </c>
      <c r="E46" s="31">
        <v>45026</v>
      </c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37"/>
      <c r="Q46" s="37" t="s">
        <v>493</v>
      </c>
      <c r="R46" s="42" t="s">
        <v>494</v>
      </c>
    </row>
    <row r="47" spans="1:18" ht="51" customHeight="1">
      <c r="A47" s="36">
        <v>44986</v>
      </c>
      <c r="B47" s="302"/>
      <c r="C47" s="263" t="s">
        <v>357</v>
      </c>
      <c r="D47" s="263" t="s">
        <v>264</v>
      </c>
      <c r="E47" s="31">
        <v>45006</v>
      </c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37"/>
      <c r="Q47" s="37" t="s">
        <v>336</v>
      </c>
      <c r="R47" s="42" t="s">
        <v>494</v>
      </c>
    </row>
    <row r="48" spans="1:18" ht="32.25" customHeight="1">
      <c r="A48" s="36">
        <v>44986</v>
      </c>
      <c r="B48" s="283"/>
      <c r="C48" s="263" t="s">
        <v>357</v>
      </c>
      <c r="D48" s="263" t="s">
        <v>264</v>
      </c>
      <c r="E48" s="31">
        <v>45014</v>
      </c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37"/>
      <c r="Q48" s="37" t="s">
        <v>562</v>
      </c>
      <c r="R48" s="42" t="s">
        <v>563</v>
      </c>
    </row>
    <row r="49" spans="1:18" ht="66.75" customHeight="1">
      <c r="A49" s="36">
        <v>44986</v>
      </c>
      <c r="B49" s="265" t="s">
        <v>227</v>
      </c>
      <c r="C49" s="263" t="s">
        <v>315</v>
      </c>
      <c r="D49" s="263" t="s">
        <v>264</v>
      </c>
      <c r="E49" s="31">
        <v>44994</v>
      </c>
      <c r="F49" s="263"/>
      <c r="G49" s="190"/>
      <c r="H49" s="263"/>
      <c r="I49" s="263"/>
      <c r="J49" s="263"/>
      <c r="K49" s="190"/>
      <c r="L49" s="190"/>
      <c r="M49" s="190"/>
      <c r="N49" s="190"/>
      <c r="O49" s="190"/>
      <c r="P49" s="190"/>
      <c r="Q49" s="37" t="s">
        <v>316</v>
      </c>
      <c r="R49" s="42" t="s">
        <v>317</v>
      </c>
    </row>
    <row r="50" spans="1:18" ht="48.75" customHeight="1">
      <c r="A50" s="452">
        <v>44927</v>
      </c>
      <c r="B50" s="301" t="s">
        <v>228</v>
      </c>
      <c r="C50" s="263" t="s">
        <v>395</v>
      </c>
      <c r="D50" s="263" t="s">
        <v>264</v>
      </c>
      <c r="E50" s="31">
        <v>44967</v>
      </c>
      <c r="F50" s="263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37" t="s">
        <v>396</v>
      </c>
      <c r="R50" s="415" t="s">
        <v>398</v>
      </c>
    </row>
    <row r="51" spans="1:18" ht="47.25" customHeight="1">
      <c r="A51" s="452">
        <v>44958</v>
      </c>
      <c r="B51" s="300"/>
      <c r="C51" s="263" t="s">
        <v>395</v>
      </c>
      <c r="D51" s="263" t="s">
        <v>264</v>
      </c>
      <c r="E51" s="31">
        <v>44979</v>
      </c>
      <c r="F51" s="263" t="s">
        <v>397</v>
      </c>
      <c r="G51" s="40"/>
      <c r="H51" s="40"/>
      <c r="I51" s="40"/>
      <c r="J51" s="40"/>
      <c r="K51" s="40"/>
      <c r="L51" s="40"/>
      <c r="M51" s="40"/>
      <c r="N51" s="205"/>
      <c r="O51" s="206"/>
      <c r="P51" s="40"/>
      <c r="Q51" s="37" t="s">
        <v>527</v>
      </c>
      <c r="R51" s="415" t="s">
        <v>399</v>
      </c>
    </row>
    <row r="52" spans="1:18" ht="47.25" customHeight="1">
      <c r="A52" s="452">
        <v>44986</v>
      </c>
      <c r="B52" s="302"/>
      <c r="C52" s="263" t="s">
        <v>395</v>
      </c>
      <c r="D52" s="263" t="s">
        <v>264</v>
      </c>
      <c r="E52" s="31">
        <v>45005</v>
      </c>
      <c r="F52" s="263" t="s">
        <v>508</v>
      </c>
      <c r="G52" s="40"/>
      <c r="H52" s="40"/>
      <c r="I52" s="40"/>
      <c r="J52" s="40"/>
      <c r="K52" s="40"/>
      <c r="L52" s="40"/>
      <c r="M52" s="40"/>
      <c r="N52" s="205"/>
      <c r="O52" s="206"/>
      <c r="P52" s="40"/>
      <c r="Q52" s="37" t="s">
        <v>527</v>
      </c>
      <c r="R52" s="415" t="s">
        <v>509</v>
      </c>
    </row>
    <row r="53" spans="1:18" ht="47.25" customHeight="1">
      <c r="A53" s="452">
        <v>44986</v>
      </c>
      <c r="B53" s="283"/>
      <c r="C53" s="263" t="s">
        <v>395</v>
      </c>
      <c r="D53" s="263" t="s">
        <v>264</v>
      </c>
      <c r="E53" s="31">
        <v>45016</v>
      </c>
      <c r="F53" s="263" t="s">
        <v>571</v>
      </c>
      <c r="G53" s="40"/>
      <c r="H53" s="40"/>
      <c r="I53" s="40"/>
      <c r="J53" s="40"/>
      <c r="K53" s="40"/>
      <c r="L53" s="40"/>
      <c r="M53" s="40"/>
      <c r="N53" s="205"/>
      <c r="O53" s="206"/>
      <c r="P53" s="40"/>
      <c r="Q53" s="37" t="s">
        <v>527</v>
      </c>
      <c r="R53" s="415" t="s">
        <v>572</v>
      </c>
    </row>
    <row r="54" spans="1:18" ht="44.25" customHeight="1">
      <c r="A54" s="452">
        <v>44927</v>
      </c>
      <c r="B54" s="301" t="s">
        <v>229</v>
      </c>
      <c r="C54" s="457" t="s">
        <v>850</v>
      </c>
      <c r="D54" s="263" t="s">
        <v>264</v>
      </c>
      <c r="E54" s="31">
        <v>44952</v>
      </c>
      <c r="F54" s="263" t="s">
        <v>370</v>
      </c>
      <c r="G54" s="40"/>
      <c r="H54" s="40"/>
      <c r="I54" s="40"/>
      <c r="J54" s="40"/>
      <c r="K54" s="40"/>
      <c r="L54" s="40"/>
      <c r="M54" s="40"/>
      <c r="N54" s="317" t="s">
        <v>372</v>
      </c>
      <c r="O54" s="318"/>
      <c r="P54" s="40"/>
      <c r="Q54" s="37" t="s">
        <v>371</v>
      </c>
      <c r="R54" s="415"/>
    </row>
    <row r="55" spans="1:18" ht="39.75" customHeight="1">
      <c r="A55" s="452">
        <v>44958</v>
      </c>
      <c r="B55" s="302"/>
      <c r="C55" s="457" t="s">
        <v>850</v>
      </c>
      <c r="D55" s="263" t="s">
        <v>264</v>
      </c>
      <c r="E55" s="31">
        <v>44966</v>
      </c>
      <c r="F55" s="263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37" t="s">
        <v>323</v>
      </c>
      <c r="R55" s="42" t="s">
        <v>373</v>
      </c>
    </row>
    <row r="56" spans="1:18" ht="39.75" customHeight="1">
      <c r="A56" s="43">
        <v>44986</v>
      </c>
      <c r="B56" s="283"/>
      <c r="C56" s="457" t="s">
        <v>850</v>
      </c>
      <c r="D56" s="263" t="s">
        <v>264</v>
      </c>
      <c r="E56" s="31">
        <v>44998</v>
      </c>
      <c r="F56" s="263" t="s">
        <v>322</v>
      </c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37" t="s">
        <v>316</v>
      </c>
      <c r="R56" s="42" t="s">
        <v>328</v>
      </c>
    </row>
    <row r="57" spans="1:18" ht="39" customHeight="1">
      <c r="A57" s="43">
        <v>44958</v>
      </c>
      <c r="B57" s="301" t="s">
        <v>124</v>
      </c>
      <c r="C57" s="457" t="s">
        <v>335</v>
      </c>
      <c r="D57" s="263" t="s">
        <v>264</v>
      </c>
      <c r="E57" s="31">
        <v>44635</v>
      </c>
      <c r="F57" s="263">
        <v>2021</v>
      </c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37" t="s">
        <v>336</v>
      </c>
      <c r="R57" s="42" t="s">
        <v>337</v>
      </c>
    </row>
    <row r="58" spans="1:18" ht="65.25" customHeight="1">
      <c r="A58" s="43">
        <v>44958</v>
      </c>
      <c r="B58" s="302"/>
      <c r="C58" s="457" t="s">
        <v>338</v>
      </c>
      <c r="D58" s="263" t="s">
        <v>264</v>
      </c>
      <c r="E58" s="31">
        <v>44965</v>
      </c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37" t="s">
        <v>339</v>
      </c>
      <c r="R58" s="42" t="s">
        <v>340</v>
      </c>
    </row>
    <row r="59" spans="1:18" ht="65.25" customHeight="1">
      <c r="A59" s="43">
        <v>44958</v>
      </c>
      <c r="B59" s="302"/>
      <c r="C59" s="457" t="s">
        <v>851</v>
      </c>
      <c r="D59" s="263" t="s">
        <v>264</v>
      </c>
      <c r="E59" s="31">
        <v>44966</v>
      </c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37" t="s">
        <v>323</v>
      </c>
      <c r="R59" s="42" t="s">
        <v>341</v>
      </c>
    </row>
    <row r="60" spans="1:18" ht="50.25" customHeight="1">
      <c r="A60" s="36">
        <v>44986</v>
      </c>
      <c r="B60" s="283"/>
      <c r="C60" s="263" t="s">
        <v>851</v>
      </c>
      <c r="D60" s="263" t="s">
        <v>264</v>
      </c>
      <c r="E60" s="31">
        <v>44992</v>
      </c>
      <c r="F60" s="263" t="s">
        <v>286</v>
      </c>
      <c r="G60" s="263"/>
      <c r="H60" s="31"/>
      <c r="I60" s="263"/>
      <c r="J60" s="263"/>
      <c r="K60" s="40"/>
      <c r="L60" s="40"/>
      <c r="M60" s="40"/>
      <c r="N60" s="40"/>
      <c r="O60" s="40"/>
      <c r="P60" s="37"/>
      <c r="Q60" s="37" t="s">
        <v>318</v>
      </c>
      <c r="R60" s="42" t="s">
        <v>319</v>
      </c>
    </row>
    <row r="61" spans="1:18" ht="50.25" customHeight="1">
      <c r="A61" s="36">
        <v>44986</v>
      </c>
      <c r="B61" s="478" t="s">
        <v>124</v>
      </c>
      <c r="C61" s="182" t="s">
        <v>338</v>
      </c>
      <c r="D61" s="182" t="s">
        <v>264</v>
      </c>
      <c r="E61" s="142">
        <v>45006</v>
      </c>
      <c r="F61" s="263"/>
      <c r="G61" s="263"/>
      <c r="H61" s="31"/>
      <c r="I61" s="263"/>
      <c r="J61" s="263"/>
      <c r="K61" s="40"/>
      <c r="L61" s="40"/>
      <c r="M61" s="40"/>
      <c r="N61" s="40"/>
      <c r="O61" s="40"/>
      <c r="P61" s="37"/>
      <c r="Q61" s="37" t="s">
        <v>498</v>
      </c>
      <c r="R61" s="42" t="s">
        <v>524</v>
      </c>
    </row>
    <row r="62" spans="1:18" ht="50.25" customHeight="1">
      <c r="A62" s="36">
        <v>44986</v>
      </c>
      <c r="B62" s="479"/>
      <c r="C62" s="263" t="s">
        <v>335</v>
      </c>
      <c r="D62" s="263" t="s">
        <v>264</v>
      </c>
      <c r="E62" s="31">
        <v>45015</v>
      </c>
      <c r="F62" s="263"/>
      <c r="G62" s="263"/>
      <c r="H62" s="31"/>
      <c r="I62" s="263"/>
      <c r="J62" s="263"/>
      <c r="K62" s="40"/>
      <c r="L62" s="40"/>
      <c r="M62" s="40"/>
      <c r="N62" s="40"/>
      <c r="O62" s="40"/>
      <c r="P62" s="37"/>
      <c r="Q62" s="37" t="s">
        <v>336</v>
      </c>
      <c r="R62" s="42" t="s">
        <v>570</v>
      </c>
    </row>
    <row r="63" spans="1:18" ht="85.5" customHeight="1">
      <c r="A63" s="36"/>
      <c r="B63" s="190" t="s">
        <v>230</v>
      </c>
      <c r="C63" s="263"/>
      <c r="D63" s="263"/>
      <c r="E63" s="263"/>
      <c r="F63" s="31"/>
      <c r="G63" s="31"/>
      <c r="H63" s="31"/>
      <c r="I63" s="263"/>
      <c r="J63" s="263"/>
      <c r="K63" s="263"/>
      <c r="L63" s="263"/>
      <c r="M63" s="263"/>
      <c r="N63" s="263"/>
      <c r="O63" s="263"/>
      <c r="P63" s="37"/>
      <c r="Q63" s="37"/>
      <c r="R63" s="42"/>
    </row>
    <row r="64" spans="1:18" ht="63">
      <c r="A64" s="43"/>
      <c r="B64" s="190" t="s">
        <v>231</v>
      </c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37"/>
      <c r="R64" s="42"/>
    </row>
    <row r="65" spans="1:18" ht="42" customHeight="1">
      <c r="A65" s="43">
        <v>44958</v>
      </c>
      <c r="B65" s="301" t="s">
        <v>232</v>
      </c>
      <c r="C65" s="263" t="s">
        <v>325</v>
      </c>
      <c r="D65" s="263" t="s">
        <v>264</v>
      </c>
      <c r="E65" s="31">
        <v>44966</v>
      </c>
      <c r="F65" s="270" t="s">
        <v>326</v>
      </c>
      <c r="G65" s="263"/>
      <c r="H65" s="263"/>
      <c r="I65" s="263"/>
      <c r="J65" s="263"/>
      <c r="K65" s="263"/>
      <c r="L65" s="263"/>
      <c r="M65" s="263"/>
      <c r="N65" s="263"/>
      <c r="O65" s="40"/>
      <c r="P65" s="37"/>
      <c r="Q65" s="37" t="s">
        <v>323</v>
      </c>
      <c r="R65" s="42" t="s">
        <v>327</v>
      </c>
    </row>
    <row r="66" spans="1:18" ht="42.75" customHeight="1">
      <c r="A66" s="43">
        <v>44986</v>
      </c>
      <c r="B66" s="283"/>
      <c r="C66" s="263" t="s">
        <v>325</v>
      </c>
      <c r="D66" s="263" t="s">
        <v>264</v>
      </c>
      <c r="E66" s="31">
        <v>45015</v>
      </c>
      <c r="F66" s="270"/>
      <c r="G66" s="263"/>
      <c r="H66" s="263"/>
      <c r="I66" s="263"/>
      <c r="J66" s="263"/>
      <c r="K66" s="263"/>
      <c r="L66" s="263"/>
      <c r="M66" s="263"/>
      <c r="N66" s="263"/>
      <c r="O66" s="40"/>
      <c r="P66" s="37"/>
      <c r="Q66" s="37" t="s">
        <v>386</v>
      </c>
      <c r="R66" s="42" t="s">
        <v>542</v>
      </c>
    </row>
    <row r="67" spans="1:18" ht="38.25" customHeight="1">
      <c r="A67" s="43">
        <v>44927</v>
      </c>
      <c r="B67" s="301" t="s">
        <v>233</v>
      </c>
      <c r="C67" s="457" t="s">
        <v>366</v>
      </c>
      <c r="D67" s="263" t="s">
        <v>264</v>
      </c>
      <c r="E67" s="31">
        <v>44943</v>
      </c>
      <c r="F67" s="263"/>
      <c r="G67" s="40"/>
      <c r="H67" s="40"/>
      <c r="I67" s="40"/>
      <c r="J67" s="45"/>
      <c r="K67" s="40"/>
      <c r="L67" s="40"/>
      <c r="M67" s="40"/>
      <c r="N67" s="40"/>
      <c r="O67" s="40"/>
      <c r="P67" s="40"/>
      <c r="Q67" s="37" t="s">
        <v>367</v>
      </c>
      <c r="R67" s="42" t="s">
        <v>368</v>
      </c>
    </row>
    <row r="68" spans="1:18" ht="54.75" customHeight="1">
      <c r="A68" s="43">
        <v>44958</v>
      </c>
      <c r="B68" s="302"/>
      <c r="C68" s="457" t="s">
        <v>366</v>
      </c>
      <c r="D68" s="263" t="s">
        <v>264</v>
      </c>
      <c r="E68" s="31">
        <v>44966</v>
      </c>
      <c r="F68" s="263"/>
      <c r="G68" s="40"/>
      <c r="H68" s="40"/>
      <c r="I68" s="40"/>
      <c r="J68" s="45"/>
      <c r="K68" s="40"/>
      <c r="L68" s="40"/>
      <c r="M68" s="40"/>
      <c r="N68" s="40"/>
      <c r="O68" s="40"/>
      <c r="P68" s="40"/>
      <c r="Q68" s="37" t="s">
        <v>323</v>
      </c>
      <c r="R68" s="42" t="s">
        <v>369</v>
      </c>
    </row>
    <row r="69" spans="1:18" ht="41.25" customHeight="1">
      <c r="A69" s="43">
        <v>44986</v>
      </c>
      <c r="B69" s="302"/>
      <c r="C69" s="457" t="s">
        <v>366</v>
      </c>
      <c r="D69" s="263" t="s">
        <v>264</v>
      </c>
      <c r="E69" s="31">
        <v>45008</v>
      </c>
      <c r="F69" s="263" t="s">
        <v>531</v>
      </c>
      <c r="G69" s="40"/>
      <c r="H69" s="40"/>
      <c r="I69" s="40"/>
      <c r="J69" s="45"/>
      <c r="K69" s="40"/>
      <c r="L69" s="40"/>
      <c r="M69" s="40"/>
      <c r="N69" s="40"/>
      <c r="O69" s="40"/>
      <c r="P69" s="40"/>
      <c r="Q69" s="37" t="s">
        <v>346</v>
      </c>
      <c r="R69" s="42" t="s">
        <v>532</v>
      </c>
    </row>
    <row r="70" spans="1:18" ht="39.75" customHeight="1">
      <c r="A70" s="43">
        <v>44986</v>
      </c>
      <c r="B70" s="283"/>
      <c r="C70" s="457" t="s">
        <v>325</v>
      </c>
      <c r="D70" s="263" t="s">
        <v>264</v>
      </c>
      <c r="E70" s="31">
        <v>45005</v>
      </c>
      <c r="F70" s="263" t="s">
        <v>363</v>
      </c>
      <c r="G70" s="40"/>
      <c r="H70" s="40"/>
      <c r="I70" s="40"/>
      <c r="J70" s="45"/>
      <c r="K70" s="40"/>
      <c r="L70" s="40"/>
      <c r="M70" s="40"/>
      <c r="N70" s="40"/>
      <c r="O70" s="40"/>
      <c r="P70" s="40"/>
      <c r="Q70" s="37" t="s">
        <v>516</v>
      </c>
      <c r="R70" s="42" t="s">
        <v>537</v>
      </c>
    </row>
    <row r="71" spans="1:18" ht="39.75" customHeight="1">
      <c r="A71" s="43">
        <v>44927</v>
      </c>
      <c r="B71" s="301" t="s">
        <v>115</v>
      </c>
      <c r="C71" s="457" t="s">
        <v>849</v>
      </c>
      <c r="D71" s="263" t="s">
        <v>295</v>
      </c>
      <c r="E71" s="31"/>
      <c r="F71" s="263" t="s">
        <v>326</v>
      </c>
      <c r="G71" s="40"/>
      <c r="H71" s="40"/>
      <c r="I71" s="40"/>
      <c r="J71" s="45"/>
      <c r="K71" s="40"/>
      <c r="L71" s="40"/>
      <c r="M71" s="40"/>
      <c r="N71" s="40"/>
      <c r="O71" s="40"/>
      <c r="P71" s="40" t="s">
        <v>601</v>
      </c>
      <c r="Q71" s="37" t="s">
        <v>602</v>
      </c>
      <c r="R71" s="42" t="s">
        <v>600</v>
      </c>
    </row>
    <row r="72" spans="1:18" ht="39.75" customHeight="1">
      <c r="A72" s="43">
        <v>44958</v>
      </c>
      <c r="B72" s="302"/>
      <c r="C72" s="263" t="s">
        <v>329</v>
      </c>
      <c r="D72" s="263" t="s">
        <v>264</v>
      </c>
      <c r="E72" s="31">
        <v>44966</v>
      </c>
      <c r="F72" s="263">
        <v>2022</v>
      </c>
      <c r="G72" s="40"/>
      <c r="H72" s="40"/>
      <c r="I72" s="40"/>
      <c r="J72" s="45"/>
      <c r="K72" s="40"/>
      <c r="L72" s="40"/>
      <c r="M72" s="40"/>
      <c r="N72" s="40"/>
      <c r="O72" s="40"/>
      <c r="P72" s="40"/>
      <c r="Q72" s="37" t="s">
        <v>323</v>
      </c>
      <c r="R72" s="42" t="s">
        <v>330</v>
      </c>
    </row>
    <row r="73" spans="1:18" ht="39" customHeight="1">
      <c r="A73" s="43">
        <v>44986</v>
      </c>
      <c r="B73" s="302"/>
      <c r="C73" s="263" t="s">
        <v>329</v>
      </c>
      <c r="D73" s="263" t="s">
        <v>264</v>
      </c>
      <c r="E73" s="31">
        <v>45002</v>
      </c>
      <c r="F73" s="263" t="s">
        <v>342</v>
      </c>
      <c r="G73" s="40"/>
      <c r="H73" s="40"/>
      <c r="I73" s="40"/>
      <c r="J73" s="45"/>
      <c r="K73" s="40"/>
      <c r="L73" s="40"/>
      <c r="M73" s="40"/>
      <c r="N73" s="40"/>
      <c r="O73" s="40"/>
      <c r="P73" s="40"/>
      <c r="Q73" s="37" t="s">
        <v>555</v>
      </c>
      <c r="R73" s="42" t="s">
        <v>556</v>
      </c>
    </row>
    <row r="74" spans="1:18" ht="43.5" customHeight="1">
      <c r="A74" s="43">
        <v>44986</v>
      </c>
      <c r="B74" s="302"/>
      <c r="C74" s="263" t="s">
        <v>329</v>
      </c>
      <c r="D74" s="263" t="s">
        <v>264</v>
      </c>
      <c r="E74" s="31">
        <v>45000</v>
      </c>
      <c r="F74" s="263"/>
      <c r="G74" s="40"/>
      <c r="H74" s="40"/>
      <c r="I74" s="40"/>
      <c r="J74" s="45"/>
      <c r="K74" s="40"/>
      <c r="L74" s="40"/>
      <c r="M74" s="40"/>
      <c r="N74" s="40"/>
      <c r="O74" s="40"/>
      <c r="P74" s="40"/>
      <c r="Q74" s="37" t="s">
        <v>316</v>
      </c>
      <c r="R74" s="42" t="s">
        <v>557</v>
      </c>
    </row>
    <row r="75" spans="1:18" ht="39.75" customHeight="1">
      <c r="A75" s="43">
        <v>44986</v>
      </c>
      <c r="B75" s="283"/>
      <c r="C75" s="263" t="s">
        <v>329</v>
      </c>
      <c r="D75" s="263" t="s">
        <v>264</v>
      </c>
      <c r="E75" s="31">
        <v>45007</v>
      </c>
      <c r="F75" s="263"/>
      <c r="G75" s="40"/>
      <c r="H75" s="40"/>
      <c r="I75" s="40"/>
      <c r="J75" s="45"/>
      <c r="K75" s="40"/>
      <c r="L75" s="40"/>
      <c r="M75" s="40"/>
      <c r="N75" s="40"/>
      <c r="O75" s="40"/>
      <c r="P75" s="40"/>
      <c r="Q75" s="37" t="s">
        <v>559</v>
      </c>
      <c r="R75" s="42" t="s">
        <v>558</v>
      </c>
    </row>
    <row r="76" spans="1:18" ht="42.75" customHeight="1">
      <c r="A76" s="43">
        <v>44986</v>
      </c>
      <c r="B76" s="301" t="s">
        <v>234</v>
      </c>
      <c r="C76" s="263" t="s">
        <v>513</v>
      </c>
      <c r="D76" s="263" t="s">
        <v>264</v>
      </c>
      <c r="E76" s="31">
        <v>45007</v>
      </c>
      <c r="F76" s="263">
        <v>2022</v>
      </c>
      <c r="G76" s="40"/>
      <c r="H76" s="40"/>
      <c r="I76" s="40"/>
      <c r="J76" s="45"/>
      <c r="K76" s="40"/>
      <c r="L76" s="40"/>
      <c r="M76" s="40"/>
      <c r="N76" s="40"/>
      <c r="O76" s="40"/>
      <c r="P76" s="40"/>
      <c r="Q76" s="37" t="s">
        <v>316</v>
      </c>
      <c r="R76" s="42" t="s">
        <v>514</v>
      </c>
    </row>
    <row r="77" spans="1:18" ht="36.75" customHeight="1">
      <c r="A77" s="43">
        <v>44986</v>
      </c>
      <c r="B77" s="283"/>
      <c r="C77" s="263" t="s">
        <v>513</v>
      </c>
      <c r="D77" s="263" t="s">
        <v>264</v>
      </c>
      <c r="E77" s="31">
        <v>45008</v>
      </c>
      <c r="F77" s="263"/>
      <c r="G77" s="40"/>
      <c r="H77" s="40"/>
      <c r="I77" s="40"/>
      <c r="J77" s="45"/>
      <c r="K77" s="40"/>
      <c r="L77" s="40"/>
      <c r="M77" s="40"/>
      <c r="N77" s="40"/>
      <c r="O77" s="40"/>
      <c r="P77" s="40"/>
      <c r="Q77" s="37" t="s">
        <v>386</v>
      </c>
      <c r="R77" s="42" t="s">
        <v>515</v>
      </c>
    </row>
    <row r="78" spans="1:18" ht="71.25" customHeight="1">
      <c r="A78" s="43"/>
      <c r="B78" s="190" t="s">
        <v>235</v>
      </c>
      <c r="C78" s="263"/>
      <c r="D78" s="263"/>
      <c r="E78" s="263"/>
      <c r="F78" s="263"/>
      <c r="G78" s="263"/>
      <c r="H78" s="263"/>
      <c r="I78" s="263"/>
      <c r="J78" s="263"/>
      <c r="K78" s="40"/>
      <c r="L78" s="40"/>
      <c r="M78" s="40"/>
      <c r="N78" s="40"/>
      <c r="O78" s="40"/>
      <c r="P78" s="37"/>
      <c r="Q78" s="37"/>
      <c r="R78" s="177"/>
    </row>
    <row r="79" spans="1:18" ht="84" customHeight="1">
      <c r="A79" s="43">
        <v>44986</v>
      </c>
      <c r="B79" s="190" t="s">
        <v>236</v>
      </c>
      <c r="C79" s="154" t="s">
        <v>830</v>
      </c>
      <c r="D79" s="155" t="s">
        <v>614</v>
      </c>
      <c r="E79" s="155">
        <v>45016</v>
      </c>
      <c r="F79" s="154" t="s">
        <v>615</v>
      </c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386" t="s">
        <v>883</v>
      </c>
      <c r="R79" s="177"/>
    </row>
    <row r="80" spans="1:18" ht="40.5" customHeight="1">
      <c r="A80" s="43">
        <v>44958</v>
      </c>
      <c r="B80" s="301" t="s">
        <v>237</v>
      </c>
      <c r="C80" s="263" t="s">
        <v>467</v>
      </c>
      <c r="D80" s="263" t="s">
        <v>264</v>
      </c>
      <c r="E80" s="31">
        <v>44966</v>
      </c>
      <c r="F80" s="263">
        <v>2022</v>
      </c>
      <c r="G80" s="40"/>
      <c r="H80" s="40"/>
      <c r="I80" s="40"/>
      <c r="J80" s="40"/>
      <c r="K80" s="40"/>
      <c r="L80" s="40"/>
      <c r="M80" s="40"/>
      <c r="N80" s="40"/>
      <c r="O80" s="40"/>
      <c r="P80" s="37"/>
      <c r="Q80" s="37" t="s">
        <v>468</v>
      </c>
      <c r="R80" s="177" t="s">
        <v>469</v>
      </c>
    </row>
    <row r="81" spans="1:19" ht="39" customHeight="1">
      <c r="A81" s="43">
        <v>44958</v>
      </c>
      <c r="B81" s="283"/>
      <c r="C81" s="263" t="s">
        <v>467</v>
      </c>
      <c r="D81" s="263" t="s">
        <v>264</v>
      </c>
      <c r="E81" s="31">
        <v>44979</v>
      </c>
      <c r="F81" s="263" t="s">
        <v>342</v>
      </c>
      <c r="G81" s="40"/>
      <c r="H81" s="40"/>
      <c r="I81" s="40"/>
      <c r="J81" s="40"/>
      <c r="K81" s="40"/>
      <c r="L81" s="40"/>
      <c r="M81" s="40"/>
      <c r="N81" s="40"/>
      <c r="O81" s="40"/>
      <c r="P81" s="37"/>
      <c r="Q81" s="37" t="s">
        <v>386</v>
      </c>
      <c r="R81" s="42" t="s">
        <v>470</v>
      </c>
    </row>
    <row r="82" spans="1:19" ht="98.25" customHeight="1">
      <c r="A82" s="43"/>
      <c r="B82" s="265" t="s">
        <v>238</v>
      </c>
      <c r="C82" s="263"/>
      <c r="D82" s="263"/>
      <c r="E82" s="31"/>
      <c r="F82" s="31"/>
      <c r="G82" s="263"/>
      <c r="H82" s="263"/>
      <c r="I82" s="263"/>
      <c r="J82" s="31"/>
      <c r="K82" s="40"/>
      <c r="L82" s="40"/>
      <c r="M82" s="40"/>
      <c r="N82" s="37"/>
      <c r="O82" s="40"/>
      <c r="P82" s="40"/>
      <c r="Q82" s="37"/>
      <c r="R82" s="42"/>
    </row>
    <row r="83" spans="1:19" ht="63" customHeight="1">
      <c r="A83" s="43">
        <v>44958</v>
      </c>
      <c r="B83" s="301" t="s">
        <v>239</v>
      </c>
      <c r="C83" s="263" t="s">
        <v>354</v>
      </c>
      <c r="D83" s="263" t="s">
        <v>264</v>
      </c>
      <c r="E83" s="31">
        <v>44963</v>
      </c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37" t="s">
        <v>355</v>
      </c>
      <c r="R83" s="42" t="s">
        <v>356</v>
      </c>
      <c r="S83" s="186"/>
    </row>
    <row r="84" spans="1:19" ht="78.75" customHeight="1">
      <c r="A84" s="43">
        <v>44986</v>
      </c>
      <c r="B84" s="283"/>
      <c r="C84" s="263" t="s">
        <v>535</v>
      </c>
      <c r="D84" s="263" t="s">
        <v>264</v>
      </c>
      <c r="E84" s="31">
        <v>45005</v>
      </c>
      <c r="F84" s="263" t="s">
        <v>363</v>
      </c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37" t="s">
        <v>516</v>
      </c>
      <c r="R84" s="42" t="s">
        <v>536</v>
      </c>
      <c r="S84" s="186"/>
    </row>
    <row r="85" spans="1:19" ht="72" customHeight="1">
      <c r="A85" s="36">
        <v>44927</v>
      </c>
      <c r="B85" s="301" t="s">
        <v>240</v>
      </c>
      <c r="C85" s="263" t="s">
        <v>764</v>
      </c>
      <c r="D85" s="263" t="s">
        <v>264</v>
      </c>
      <c r="E85" s="460"/>
      <c r="F85" s="461"/>
      <c r="G85" s="462"/>
      <c r="H85" s="462"/>
      <c r="I85" s="462"/>
      <c r="J85" s="462"/>
      <c r="K85" s="462"/>
      <c r="L85" s="462"/>
      <c r="M85" s="462"/>
      <c r="N85" s="462"/>
      <c r="O85" s="462"/>
      <c r="P85" s="65" t="s">
        <v>769</v>
      </c>
      <c r="Q85" s="41" t="s">
        <v>765</v>
      </c>
      <c r="R85" s="42" t="s">
        <v>766</v>
      </c>
    </row>
    <row r="86" spans="1:19" ht="57" customHeight="1">
      <c r="A86" s="36">
        <v>44986</v>
      </c>
      <c r="B86" s="283"/>
      <c r="C86" s="263" t="s">
        <v>764</v>
      </c>
      <c r="D86" s="263" t="s">
        <v>264</v>
      </c>
      <c r="E86" s="263"/>
      <c r="F86" s="263"/>
      <c r="G86" s="263"/>
      <c r="H86" s="263"/>
      <c r="I86" s="263"/>
      <c r="J86" s="263"/>
      <c r="K86" s="41"/>
      <c r="L86" s="41"/>
      <c r="M86" s="41"/>
      <c r="N86" s="41"/>
      <c r="O86" s="41"/>
      <c r="P86" s="37"/>
      <c r="Q86" s="37" t="s">
        <v>767</v>
      </c>
      <c r="R86" s="42" t="s">
        <v>768</v>
      </c>
    </row>
    <row r="87" spans="1:19" ht="38.25" customHeight="1">
      <c r="A87" s="452">
        <v>44958</v>
      </c>
      <c r="B87" s="301" t="s">
        <v>241</v>
      </c>
      <c r="C87" s="154" t="s">
        <v>831</v>
      </c>
      <c r="D87" s="154" t="s">
        <v>744</v>
      </c>
      <c r="E87" s="154" t="s">
        <v>755</v>
      </c>
      <c r="F87" s="154" t="s">
        <v>756</v>
      </c>
      <c r="G87" s="263"/>
      <c r="H87" s="263"/>
      <c r="I87" s="263"/>
      <c r="J87" s="263"/>
      <c r="K87" s="263"/>
      <c r="L87" s="263"/>
      <c r="M87" s="263"/>
      <c r="N87" s="263"/>
      <c r="O87" s="263"/>
      <c r="P87" s="64"/>
      <c r="Q87" s="41" t="s">
        <v>339</v>
      </c>
      <c r="R87" s="79" t="s">
        <v>343</v>
      </c>
    </row>
    <row r="88" spans="1:19" ht="41.25" customHeight="1">
      <c r="A88" s="452">
        <v>44958</v>
      </c>
      <c r="B88" s="302"/>
      <c r="C88" s="154" t="s">
        <v>754</v>
      </c>
      <c r="D88" s="154" t="s">
        <v>739</v>
      </c>
      <c r="E88" s="155">
        <v>44964</v>
      </c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230" t="s">
        <v>740</v>
      </c>
      <c r="R88" s="463"/>
    </row>
    <row r="89" spans="1:19" ht="38.25" customHeight="1">
      <c r="A89" s="452">
        <v>44958</v>
      </c>
      <c r="B89" s="302"/>
      <c r="C89" s="154" t="s">
        <v>831</v>
      </c>
      <c r="D89" s="154" t="s">
        <v>741</v>
      </c>
      <c r="E89" s="154" t="s">
        <v>742</v>
      </c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230" t="s">
        <v>743</v>
      </c>
      <c r="R89" s="232"/>
    </row>
    <row r="90" spans="1:19" ht="65.25" customHeight="1">
      <c r="A90" s="452">
        <v>44986</v>
      </c>
      <c r="B90" s="302"/>
      <c r="C90" s="154" t="s">
        <v>831</v>
      </c>
      <c r="D90" s="154" t="s">
        <v>744</v>
      </c>
      <c r="E90" s="154" t="s">
        <v>745</v>
      </c>
      <c r="F90" s="154" t="s">
        <v>746</v>
      </c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230" t="s">
        <v>747</v>
      </c>
      <c r="R90" s="464"/>
    </row>
    <row r="91" spans="1:19" ht="54.75" customHeight="1">
      <c r="A91" s="452">
        <v>44986</v>
      </c>
      <c r="B91" s="302"/>
      <c r="C91" s="154" t="s">
        <v>831</v>
      </c>
      <c r="D91" s="154" t="s">
        <v>744</v>
      </c>
      <c r="E91" s="154" t="s">
        <v>748</v>
      </c>
      <c r="F91" s="154" t="s">
        <v>749</v>
      </c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230" t="s">
        <v>750</v>
      </c>
      <c r="R91" s="465"/>
    </row>
    <row r="92" spans="1:19" ht="74.25" customHeight="1">
      <c r="A92" s="452">
        <v>44986</v>
      </c>
      <c r="B92" s="283"/>
      <c r="C92" s="154" t="s">
        <v>831</v>
      </c>
      <c r="D92" s="154" t="s">
        <v>751</v>
      </c>
      <c r="E92" s="154" t="s">
        <v>752</v>
      </c>
      <c r="F92" s="154" t="s">
        <v>749</v>
      </c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230" t="s">
        <v>753</v>
      </c>
      <c r="R92" s="465"/>
    </row>
    <row r="93" spans="1:19" ht="38.25" customHeight="1">
      <c r="A93" s="36">
        <v>44927</v>
      </c>
      <c r="B93" s="466" t="s">
        <v>242</v>
      </c>
      <c r="C93" s="435" t="s">
        <v>374</v>
      </c>
      <c r="D93" s="142" t="s">
        <v>264</v>
      </c>
      <c r="E93" s="142">
        <v>44942</v>
      </c>
      <c r="F93" s="436"/>
      <c r="G93" s="437"/>
      <c r="H93" s="437"/>
      <c r="I93" s="182"/>
      <c r="J93" s="182"/>
      <c r="K93" s="436"/>
      <c r="L93" s="182"/>
      <c r="M93" s="182"/>
      <c r="N93" s="182"/>
      <c r="O93" s="182"/>
      <c r="P93" s="182"/>
      <c r="Q93" s="140" t="s">
        <v>375</v>
      </c>
      <c r="R93" s="467" t="s">
        <v>376</v>
      </c>
    </row>
    <row r="94" spans="1:19" ht="36" customHeight="1">
      <c r="A94" s="36">
        <v>44958</v>
      </c>
      <c r="B94" s="338"/>
      <c r="C94" s="468" t="s">
        <v>374</v>
      </c>
      <c r="D94" s="31" t="s">
        <v>264</v>
      </c>
      <c r="E94" s="31">
        <v>44966</v>
      </c>
      <c r="F94" s="151" t="s">
        <v>326</v>
      </c>
      <c r="G94" s="46"/>
      <c r="H94" s="46"/>
      <c r="I94" s="263"/>
      <c r="J94" s="263"/>
      <c r="K94" s="151"/>
      <c r="L94" s="263"/>
      <c r="M94" s="263"/>
      <c r="N94" s="263"/>
      <c r="O94" s="263"/>
      <c r="P94" s="263"/>
      <c r="Q94" s="37" t="s">
        <v>377</v>
      </c>
      <c r="R94" s="415" t="s">
        <v>378</v>
      </c>
    </row>
    <row r="95" spans="1:19" ht="41.25" customHeight="1">
      <c r="A95" s="36">
        <v>44958</v>
      </c>
      <c r="B95" s="338"/>
      <c r="C95" s="468" t="s">
        <v>374</v>
      </c>
      <c r="D95" s="31" t="s">
        <v>264</v>
      </c>
      <c r="E95" s="31">
        <v>44984</v>
      </c>
      <c r="F95" s="151"/>
      <c r="G95" s="46"/>
      <c r="H95" s="46"/>
      <c r="I95" s="263"/>
      <c r="J95" s="263"/>
      <c r="K95" s="151"/>
      <c r="L95" s="263"/>
      <c r="M95" s="263"/>
      <c r="N95" s="263"/>
      <c r="O95" s="263"/>
      <c r="P95" s="263"/>
      <c r="Q95" s="37" t="s">
        <v>379</v>
      </c>
      <c r="R95" s="415" t="s">
        <v>380</v>
      </c>
    </row>
    <row r="96" spans="1:19" ht="41.25" customHeight="1">
      <c r="A96" s="36">
        <v>44986</v>
      </c>
      <c r="B96" s="283"/>
      <c r="C96" s="468" t="s">
        <v>374</v>
      </c>
      <c r="D96" s="31" t="s">
        <v>264</v>
      </c>
      <c r="E96" s="31">
        <v>45006</v>
      </c>
      <c r="F96" s="151"/>
      <c r="G96" s="46"/>
      <c r="H96" s="46"/>
      <c r="I96" s="263"/>
      <c r="J96" s="263"/>
      <c r="K96" s="151"/>
      <c r="L96" s="263"/>
      <c r="M96" s="263"/>
      <c r="N96" s="263"/>
      <c r="O96" s="263"/>
      <c r="P96" s="263"/>
      <c r="Q96" s="37" t="s">
        <v>533</v>
      </c>
      <c r="R96" s="415" t="s">
        <v>534</v>
      </c>
    </row>
    <row r="97" spans="1:19" ht="29.25" customHeight="1">
      <c r="A97" s="36">
        <v>44927</v>
      </c>
      <c r="B97" s="301" t="s">
        <v>243</v>
      </c>
      <c r="C97" s="263" t="s">
        <v>408</v>
      </c>
      <c r="D97" s="31" t="s">
        <v>264</v>
      </c>
      <c r="E97" s="31">
        <v>44952</v>
      </c>
      <c r="F97" s="31"/>
      <c r="G97" s="31"/>
      <c r="H97" s="31"/>
      <c r="I97" s="31" t="s">
        <v>409</v>
      </c>
      <c r="J97" s="31" t="s">
        <v>410</v>
      </c>
      <c r="K97" s="31"/>
      <c r="L97" s="31"/>
      <c r="M97" s="31"/>
      <c r="N97" s="31"/>
      <c r="O97" s="31"/>
      <c r="P97" s="31"/>
      <c r="Q97" s="37" t="s">
        <v>411</v>
      </c>
      <c r="R97" s="42"/>
    </row>
    <row r="98" spans="1:19" ht="36.75" customHeight="1">
      <c r="A98" s="36">
        <v>44958</v>
      </c>
      <c r="B98" s="302"/>
      <c r="C98" s="263" t="s">
        <v>412</v>
      </c>
      <c r="D98" s="31" t="s">
        <v>264</v>
      </c>
      <c r="E98" s="31">
        <v>44966</v>
      </c>
      <c r="F98" s="151">
        <v>2022</v>
      </c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7" t="s">
        <v>323</v>
      </c>
      <c r="R98" s="42" t="s">
        <v>413</v>
      </c>
    </row>
    <row r="99" spans="1:19" ht="74.25" customHeight="1">
      <c r="A99" s="36">
        <v>44958</v>
      </c>
      <c r="B99" s="302"/>
      <c r="C99" s="263" t="s">
        <v>408</v>
      </c>
      <c r="D99" s="31" t="s">
        <v>264</v>
      </c>
      <c r="E99" s="31">
        <v>44966</v>
      </c>
      <c r="F99" s="151" t="s">
        <v>326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7" t="s">
        <v>323</v>
      </c>
      <c r="R99" s="42" t="s">
        <v>414</v>
      </c>
    </row>
    <row r="100" spans="1:19" ht="63" customHeight="1">
      <c r="A100" s="36">
        <v>44958</v>
      </c>
      <c r="B100" s="302"/>
      <c r="C100" s="263" t="s">
        <v>408</v>
      </c>
      <c r="D100" s="31" t="s">
        <v>264</v>
      </c>
      <c r="E100" s="31">
        <v>44977</v>
      </c>
      <c r="F100" s="15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7" t="s">
        <v>415</v>
      </c>
      <c r="R100" s="42" t="s">
        <v>416</v>
      </c>
    </row>
    <row r="101" spans="1:19" ht="41.25" customHeight="1">
      <c r="A101" s="36">
        <v>44986</v>
      </c>
      <c r="B101" s="302"/>
      <c r="C101" s="263" t="s">
        <v>412</v>
      </c>
      <c r="D101" s="31" t="s">
        <v>264</v>
      </c>
      <c r="E101" s="31">
        <v>44998</v>
      </c>
      <c r="F101" s="15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7" t="s">
        <v>316</v>
      </c>
      <c r="R101" s="42" t="s">
        <v>417</v>
      </c>
    </row>
    <row r="102" spans="1:19" ht="75" customHeight="1">
      <c r="A102" s="36">
        <v>44986</v>
      </c>
      <c r="B102" s="302"/>
      <c r="C102" s="263" t="s">
        <v>408</v>
      </c>
      <c r="D102" s="31" t="s">
        <v>264</v>
      </c>
      <c r="E102" s="31">
        <v>45005</v>
      </c>
      <c r="F102" s="151" t="s">
        <v>363</v>
      </c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7" t="s">
        <v>497</v>
      </c>
      <c r="R102" s="42" t="s">
        <v>530</v>
      </c>
    </row>
    <row r="103" spans="1:19" ht="41.25" customHeight="1">
      <c r="A103" s="36">
        <v>44986</v>
      </c>
      <c r="B103" s="283"/>
      <c r="C103" s="263" t="s">
        <v>412</v>
      </c>
      <c r="D103" s="31" t="s">
        <v>264</v>
      </c>
      <c r="E103" s="31">
        <v>45008</v>
      </c>
      <c r="F103" s="15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7" t="s">
        <v>498</v>
      </c>
      <c r="R103" s="42" t="s">
        <v>538</v>
      </c>
    </row>
    <row r="104" spans="1:19" ht="44.25" customHeight="1">
      <c r="A104" s="36">
        <v>44927</v>
      </c>
      <c r="B104" s="301" t="s">
        <v>244</v>
      </c>
      <c r="C104" s="263" t="s">
        <v>443</v>
      </c>
      <c r="D104" s="31" t="s">
        <v>264</v>
      </c>
      <c r="E104" s="31">
        <v>44951</v>
      </c>
      <c r="F104" s="263"/>
      <c r="G104" s="190"/>
      <c r="H104" s="47"/>
      <c r="I104" s="190"/>
      <c r="J104" s="190"/>
      <c r="K104" s="190"/>
      <c r="L104" s="190"/>
      <c r="M104" s="190"/>
      <c r="N104" s="190"/>
      <c r="O104" s="190"/>
      <c r="P104" s="37"/>
      <c r="Q104" s="37" t="s">
        <v>444</v>
      </c>
      <c r="R104" s="42" t="s">
        <v>445</v>
      </c>
    </row>
    <row r="105" spans="1:19" ht="58.5" customHeight="1">
      <c r="A105" s="36">
        <v>44958</v>
      </c>
      <c r="B105" s="300"/>
      <c r="C105" s="263" t="s">
        <v>443</v>
      </c>
      <c r="D105" s="31" t="s">
        <v>264</v>
      </c>
      <c r="E105" s="31">
        <v>44965</v>
      </c>
      <c r="F105" s="263"/>
      <c r="G105" s="190"/>
      <c r="H105" s="47"/>
      <c r="I105" s="190"/>
      <c r="J105" s="190"/>
      <c r="K105" s="190"/>
      <c r="L105" s="190"/>
      <c r="M105" s="190"/>
      <c r="N105" s="190"/>
      <c r="O105" s="190"/>
      <c r="P105" s="37"/>
      <c r="Q105" s="37" t="s">
        <v>377</v>
      </c>
      <c r="R105" s="42" t="s">
        <v>446</v>
      </c>
    </row>
    <row r="106" spans="1:19" ht="51" customHeight="1">
      <c r="A106" s="36">
        <v>44958</v>
      </c>
      <c r="B106" s="302"/>
      <c r="C106" s="263" t="s">
        <v>443</v>
      </c>
      <c r="D106" s="31" t="s">
        <v>264</v>
      </c>
      <c r="E106" s="31">
        <v>44977</v>
      </c>
      <c r="F106" s="263"/>
      <c r="G106" s="190"/>
      <c r="H106" s="47"/>
      <c r="I106" s="190"/>
      <c r="J106" s="190"/>
      <c r="K106" s="190"/>
      <c r="L106" s="190"/>
      <c r="M106" s="190"/>
      <c r="N106" s="190"/>
      <c r="O106" s="190"/>
      <c r="P106" s="37"/>
      <c r="Q106" s="37" t="s">
        <v>447</v>
      </c>
      <c r="R106" s="42" t="s">
        <v>448</v>
      </c>
    </row>
    <row r="107" spans="1:19" ht="47.25" customHeight="1">
      <c r="A107" s="36">
        <v>44986</v>
      </c>
      <c r="B107" s="302"/>
      <c r="C107" s="263" t="s">
        <v>443</v>
      </c>
      <c r="D107" s="31" t="s">
        <v>264</v>
      </c>
      <c r="E107" s="31">
        <v>45005</v>
      </c>
      <c r="F107" s="263"/>
      <c r="G107" s="190"/>
      <c r="H107" s="47"/>
      <c r="I107" s="190"/>
      <c r="J107" s="190"/>
      <c r="K107" s="190"/>
      <c r="L107" s="190"/>
      <c r="M107" s="190"/>
      <c r="N107" s="190"/>
      <c r="O107" s="190"/>
      <c r="P107" s="37"/>
      <c r="Q107" s="37" t="s">
        <v>516</v>
      </c>
      <c r="R107" s="42" t="s">
        <v>517</v>
      </c>
    </row>
    <row r="108" spans="1:19" ht="51" customHeight="1">
      <c r="A108" s="36">
        <v>44986</v>
      </c>
      <c r="B108" s="283"/>
      <c r="C108" s="263" t="s">
        <v>443</v>
      </c>
      <c r="D108" s="31" t="s">
        <v>264</v>
      </c>
      <c r="E108" s="31">
        <v>45014</v>
      </c>
      <c r="F108" s="263"/>
      <c r="G108" s="190"/>
      <c r="H108" s="47"/>
      <c r="I108" s="190"/>
      <c r="J108" s="190"/>
      <c r="K108" s="190"/>
      <c r="L108" s="190"/>
      <c r="M108" s="190"/>
      <c r="N108" s="190"/>
      <c r="O108" s="190"/>
      <c r="P108" s="37"/>
      <c r="Q108" s="37" t="s">
        <v>386</v>
      </c>
      <c r="R108" s="42" t="s">
        <v>549</v>
      </c>
    </row>
    <row r="109" spans="1:19" ht="78" customHeight="1">
      <c r="A109" s="452"/>
      <c r="B109" s="190" t="s">
        <v>245</v>
      </c>
      <c r="C109" s="263"/>
      <c r="D109" s="263"/>
      <c r="E109" s="263"/>
      <c r="F109" s="263"/>
      <c r="G109" s="263"/>
      <c r="H109" s="60"/>
      <c r="I109" s="60"/>
      <c r="J109" s="60"/>
      <c r="K109" s="60"/>
      <c r="L109" s="60"/>
      <c r="M109" s="60"/>
      <c r="N109" s="60"/>
      <c r="O109" s="60"/>
      <c r="P109" s="263"/>
      <c r="Q109" s="37"/>
      <c r="R109" s="42"/>
      <c r="S109" s="177"/>
    </row>
    <row r="110" spans="1:19" ht="36.75" customHeight="1">
      <c r="A110" s="36">
        <v>44986</v>
      </c>
      <c r="B110" s="301" t="s">
        <v>246</v>
      </c>
      <c r="C110" s="263" t="s">
        <v>400</v>
      </c>
      <c r="D110" s="263" t="s">
        <v>264</v>
      </c>
      <c r="E110" s="31">
        <v>45000</v>
      </c>
      <c r="F110" s="263" t="s">
        <v>326</v>
      </c>
      <c r="G110" s="263"/>
      <c r="H110" s="263"/>
      <c r="I110" s="263"/>
      <c r="J110" s="263"/>
      <c r="K110" s="263"/>
      <c r="L110" s="263"/>
      <c r="M110" s="263"/>
      <c r="N110" s="263"/>
      <c r="O110" s="263"/>
      <c r="P110" s="37"/>
      <c r="Q110" s="37" t="s">
        <v>386</v>
      </c>
      <c r="R110" s="42" t="s">
        <v>401</v>
      </c>
    </row>
    <row r="111" spans="1:19" ht="39.75" customHeight="1">
      <c r="A111" s="36">
        <v>44986</v>
      </c>
      <c r="B111" s="302"/>
      <c r="C111" s="263" t="s">
        <v>400</v>
      </c>
      <c r="D111" s="263" t="s">
        <v>264</v>
      </c>
      <c r="E111" s="31">
        <v>44991</v>
      </c>
      <c r="F111" s="263" t="s">
        <v>402</v>
      </c>
      <c r="G111" s="263"/>
      <c r="H111" s="263"/>
      <c r="I111" s="263"/>
      <c r="J111" s="263"/>
      <c r="K111" s="263"/>
      <c r="L111" s="263"/>
      <c r="M111" s="263"/>
      <c r="N111" s="263"/>
      <c r="O111" s="263"/>
      <c r="P111" s="37"/>
      <c r="Q111" s="37" t="s">
        <v>403</v>
      </c>
      <c r="R111" s="42" t="s">
        <v>404</v>
      </c>
    </row>
    <row r="112" spans="1:19" ht="54" customHeight="1">
      <c r="A112" s="36">
        <v>44986</v>
      </c>
      <c r="B112" s="283"/>
      <c r="C112" s="263" t="s">
        <v>400</v>
      </c>
      <c r="D112" s="263" t="s">
        <v>264</v>
      </c>
      <c r="E112" s="31">
        <v>45015</v>
      </c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37"/>
      <c r="Q112" s="37" t="s">
        <v>554</v>
      </c>
      <c r="R112" s="42" t="s">
        <v>553</v>
      </c>
    </row>
    <row r="113" spans="1:18" ht="39.75" customHeight="1">
      <c r="A113" s="36">
        <v>44958</v>
      </c>
      <c r="B113" s="301" t="s">
        <v>247</v>
      </c>
      <c r="C113" s="263" t="s">
        <v>457</v>
      </c>
      <c r="D113" s="263" t="s">
        <v>264</v>
      </c>
      <c r="E113" s="31">
        <v>44967</v>
      </c>
      <c r="F113" s="263" t="s">
        <v>458</v>
      </c>
      <c r="G113" s="263"/>
      <c r="H113" s="31"/>
      <c r="I113" s="31"/>
      <c r="J113" s="31"/>
      <c r="K113" s="263"/>
      <c r="L113" s="263"/>
      <c r="M113" s="263"/>
      <c r="N113" s="310" t="s">
        <v>459</v>
      </c>
      <c r="O113" s="311"/>
      <c r="P113" s="37"/>
      <c r="Q113" s="37" t="s">
        <v>355</v>
      </c>
      <c r="R113" s="42"/>
    </row>
    <row r="114" spans="1:18" ht="39" customHeight="1">
      <c r="A114" s="36">
        <v>44958</v>
      </c>
      <c r="B114" s="302"/>
      <c r="C114" s="263" t="s">
        <v>457</v>
      </c>
      <c r="D114" s="263" t="s">
        <v>264</v>
      </c>
      <c r="E114" s="31">
        <v>44974</v>
      </c>
      <c r="F114" s="263"/>
      <c r="G114" s="263"/>
      <c r="H114" s="31"/>
      <c r="I114" s="31"/>
      <c r="J114" s="31"/>
      <c r="K114" s="263"/>
      <c r="L114" s="263"/>
      <c r="M114" s="263"/>
      <c r="N114" s="263"/>
      <c r="O114" s="263"/>
      <c r="P114" s="37"/>
      <c r="Q114" s="37" t="s">
        <v>460</v>
      </c>
      <c r="R114" s="42" t="s">
        <v>461</v>
      </c>
    </row>
    <row r="115" spans="1:18" ht="67.5" customHeight="1">
      <c r="A115" s="36">
        <v>44958</v>
      </c>
      <c r="B115" s="302"/>
      <c r="C115" s="263" t="s">
        <v>457</v>
      </c>
      <c r="D115" s="263" t="s">
        <v>264</v>
      </c>
      <c r="E115" s="31">
        <v>44984</v>
      </c>
      <c r="F115" s="263"/>
      <c r="G115" s="263"/>
      <c r="H115" s="31"/>
      <c r="I115" s="31"/>
      <c r="J115" s="31"/>
      <c r="K115" s="263"/>
      <c r="L115" s="263"/>
      <c r="M115" s="263"/>
      <c r="N115" s="263"/>
      <c r="O115" s="263"/>
      <c r="P115" s="37"/>
      <c r="Q115" s="37" t="s">
        <v>352</v>
      </c>
      <c r="R115" s="42" t="s">
        <v>462</v>
      </c>
    </row>
    <row r="116" spans="1:18" ht="30.75" customHeight="1">
      <c r="A116" s="36">
        <v>44986</v>
      </c>
      <c r="B116" s="283"/>
      <c r="C116" s="263" t="s">
        <v>457</v>
      </c>
      <c r="D116" s="263" t="s">
        <v>264</v>
      </c>
      <c r="E116" s="31">
        <v>45007</v>
      </c>
      <c r="F116" s="263" t="s">
        <v>540</v>
      </c>
      <c r="G116" s="263"/>
      <c r="H116" s="31"/>
      <c r="I116" s="31"/>
      <c r="J116" s="31"/>
      <c r="K116" s="263"/>
      <c r="L116" s="263"/>
      <c r="M116" s="263"/>
      <c r="N116" s="310" t="s">
        <v>884</v>
      </c>
      <c r="O116" s="311"/>
      <c r="P116" s="37"/>
      <c r="Q116" s="37" t="s">
        <v>541</v>
      </c>
      <c r="R116" s="42"/>
    </row>
    <row r="117" spans="1:18" ht="41.25" customHeight="1">
      <c r="A117" s="36">
        <v>44958</v>
      </c>
      <c r="B117" s="301" t="s">
        <v>248</v>
      </c>
      <c r="C117" s="263" t="s">
        <v>288</v>
      </c>
      <c r="D117" s="263" t="s">
        <v>264</v>
      </c>
      <c r="E117" s="31">
        <v>45005</v>
      </c>
      <c r="F117" s="263" t="s">
        <v>342</v>
      </c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37" t="s">
        <v>386</v>
      </c>
      <c r="R117" s="415" t="s">
        <v>426</v>
      </c>
    </row>
    <row r="118" spans="1:18" ht="30.75" customHeight="1">
      <c r="A118" s="36">
        <v>44958</v>
      </c>
      <c r="B118" s="302"/>
      <c r="C118" s="263" t="s">
        <v>427</v>
      </c>
      <c r="D118" s="263" t="s">
        <v>264</v>
      </c>
      <c r="E118" s="31">
        <v>44965</v>
      </c>
      <c r="F118" s="263"/>
      <c r="G118" s="263"/>
      <c r="H118" s="263"/>
      <c r="I118" s="263"/>
      <c r="J118" s="263"/>
      <c r="K118" s="263"/>
      <c r="L118" s="263"/>
      <c r="M118" s="263"/>
      <c r="N118" s="310" t="s">
        <v>428</v>
      </c>
      <c r="O118" s="311"/>
      <c r="P118" s="263"/>
      <c r="Q118" s="37" t="s">
        <v>429</v>
      </c>
      <c r="R118" s="415"/>
    </row>
    <row r="119" spans="1:18" ht="60.75" customHeight="1">
      <c r="A119" s="36">
        <v>44958</v>
      </c>
      <c r="B119" s="302"/>
      <c r="C119" s="263" t="s">
        <v>288</v>
      </c>
      <c r="D119" s="263" t="s">
        <v>264</v>
      </c>
      <c r="E119" s="31">
        <v>44984</v>
      </c>
      <c r="F119" s="263"/>
      <c r="G119" s="263"/>
      <c r="H119" s="263"/>
      <c r="I119" s="263"/>
      <c r="J119" s="263"/>
      <c r="K119" s="263"/>
      <c r="L119" s="263"/>
      <c r="M119" s="263"/>
      <c r="N119" s="267"/>
      <c r="O119" s="263"/>
      <c r="P119" s="263"/>
      <c r="Q119" s="37" t="s">
        <v>323</v>
      </c>
      <c r="R119" s="415" t="s">
        <v>430</v>
      </c>
    </row>
    <row r="120" spans="1:18" ht="34.5" customHeight="1">
      <c r="A120" s="36">
        <v>44986</v>
      </c>
      <c r="B120" s="302"/>
      <c r="C120" s="263" t="s">
        <v>433</v>
      </c>
      <c r="D120" s="263" t="s">
        <v>264</v>
      </c>
      <c r="E120" s="31">
        <v>44992</v>
      </c>
      <c r="F120" s="263" t="s">
        <v>286</v>
      </c>
      <c r="G120" s="263"/>
      <c r="H120" s="263"/>
      <c r="I120" s="263"/>
      <c r="J120" s="263"/>
      <c r="K120" s="263"/>
      <c r="L120" s="263"/>
      <c r="M120" s="263"/>
      <c r="N120" s="310" t="s">
        <v>431</v>
      </c>
      <c r="O120" s="313"/>
      <c r="P120" s="263"/>
      <c r="Q120" s="37" t="s">
        <v>432</v>
      </c>
      <c r="R120" s="415"/>
    </row>
    <row r="121" spans="1:18" ht="39" customHeight="1">
      <c r="A121" s="36">
        <v>44986</v>
      </c>
      <c r="B121" s="283"/>
      <c r="C121" s="263" t="s">
        <v>433</v>
      </c>
      <c r="D121" s="263" t="s">
        <v>264</v>
      </c>
      <c r="E121" s="31">
        <v>45007</v>
      </c>
      <c r="F121" s="263"/>
      <c r="G121" s="263"/>
      <c r="H121" s="263"/>
      <c r="I121" s="263"/>
      <c r="J121" s="263"/>
      <c r="K121" s="263"/>
      <c r="L121" s="263"/>
      <c r="M121" s="263"/>
      <c r="N121" s="263"/>
      <c r="O121" s="210"/>
      <c r="P121" s="263"/>
      <c r="Q121" s="37" t="s">
        <v>522</v>
      </c>
      <c r="R121" s="415" t="s">
        <v>523</v>
      </c>
    </row>
    <row r="122" spans="1:18" ht="123" customHeight="1">
      <c r="A122" s="452"/>
      <c r="B122" s="190" t="s">
        <v>125</v>
      </c>
      <c r="C122" s="263"/>
      <c r="D122" s="263"/>
      <c r="E122" s="263"/>
      <c r="F122" s="147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41"/>
      <c r="R122" s="177"/>
    </row>
    <row r="123" spans="1:18" ht="35.25" customHeight="1">
      <c r="A123" s="36">
        <v>44927</v>
      </c>
      <c r="B123" s="301" t="s">
        <v>249</v>
      </c>
      <c r="C123" s="154" t="s">
        <v>802</v>
      </c>
      <c r="D123" s="154" t="s">
        <v>801</v>
      </c>
      <c r="E123" s="157" t="s">
        <v>796</v>
      </c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480" t="s">
        <v>803</v>
      </c>
      <c r="R123" s="438"/>
    </row>
    <row r="124" spans="1:18" ht="40.5" customHeight="1">
      <c r="A124" s="36">
        <v>44927</v>
      </c>
      <c r="B124" s="302"/>
      <c r="C124" s="154" t="s">
        <v>802</v>
      </c>
      <c r="D124" s="154" t="s">
        <v>801</v>
      </c>
      <c r="E124" s="154" t="s">
        <v>885</v>
      </c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30" t="s">
        <v>804</v>
      </c>
      <c r="R124" s="439"/>
    </row>
    <row r="125" spans="1:18" ht="42.75" customHeight="1">
      <c r="A125" s="36">
        <v>44958</v>
      </c>
      <c r="B125" s="302"/>
      <c r="C125" s="154" t="s">
        <v>802</v>
      </c>
      <c r="D125" s="154" t="s">
        <v>582</v>
      </c>
      <c r="E125" s="154" t="s">
        <v>797</v>
      </c>
      <c r="F125" s="154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30" t="s">
        <v>805</v>
      </c>
      <c r="R125" s="439"/>
    </row>
    <row r="126" spans="1:18" ht="33.75" customHeight="1">
      <c r="A126" s="36">
        <v>44958</v>
      </c>
      <c r="B126" s="302"/>
      <c r="C126" s="154" t="s">
        <v>802</v>
      </c>
      <c r="D126" s="154" t="s">
        <v>798</v>
      </c>
      <c r="E126" s="157" t="s">
        <v>799</v>
      </c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30" t="s">
        <v>806</v>
      </c>
      <c r="R126" s="440"/>
    </row>
    <row r="127" spans="1:18" ht="49.5" customHeight="1">
      <c r="A127" s="36">
        <v>44986</v>
      </c>
      <c r="B127" s="283"/>
      <c r="C127" s="154" t="s">
        <v>802</v>
      </c>
      <c r="D127" s="154" t="s">
        <v>798</v>
      </c>
      <c r="E127" s="157" t="s">
        <v>800</v>
      </c>
      <c r="F127" s="222"/>
      <c r="G127" s="441"/>
      <c r="H127" s="222"/>
      <c r="I127" s="155"/>
      <c r="J127" s="154"/>
      <c r="K127" s="222"/>
      <c r="L127" s="222"/>
      <c r="M127" s="222"/>
      <c r="N127" s="222"/>
      <c r="O127" s="222"/>
      <c r="P127" s="222"/>
      <c r="Q127" s="230" t="s">
        <v>807</v>
      </c>
      <c r="R127" s="469"/>
    </row>
    <row r="128" spans="1:18" ht="36.75" customHeight="1">
      <c r="A128" s="36">
        <v>44927</v>
      </c>
      <c r="B128" s="301" t="s">
        <v>250</v>
      </c>
      <c r="C128" s="263" t="s">
        <v>471</v>
      </c>
      <c r="D128" s="263" t="s">
        <v>264</v>
      </c>
      <c r="E128" s="31">
        <v>44939</v>
      </c>
      <c r="F128" s="263"/>
      <c r="G128" s="263"/>
      <c r="H128" s="263"/>
      <c r="I128" s="263"/>
      <c r="J128" s="263"/>
      <c r="K128" s="263"/>
      <c r="L128" s="263"/>
      <c r="M128" s="263"/>
      <c r="N128" s="263"/>
      <c r="O128" s="263"/>
      <c r="P128" s="37"/>
      <c r="Q128" s="41" t="s">
        <v>472</v>
      </c>
      <c r="R128" s="177" t="s">
        <v>473</v>
      </c>
    </row>
    <row r="129" spans="1:18" ht="41.25" customHeight="1">
      <c r="A129" s="36">
        <v>44927</v>
      </c>
      <c r="B129" s="302"/>
      <c r="C129" s="263" t="s">
        <v>471</v>
      </c>
      <c r="D129" s="263" t="s">
        <v>264</v>
      </c>
      <c r="E129" s="31">
        <v>44956</v>
      </c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37"/>
      <c r="Q129" s="41" t="s">
        <v>474</v>
      </c>
      <c r="R129" s="177" t="s">
        <v>475</v>
      </c>
    </row>
    <row r="130" spans="1:18" ht="38.25" customHeight="1">
      <c r="A130" s="36">
        <v>44958</v>
      </c>
      <c r="B130" s="302"/>
      <c r="C130" s="263" t="s">
        <v>471</v>
      </c>
      <c r="D130" s="263" t="s">
        <v>264</v>
      </c>
      <c r="E130" s="31">
        <v>44966</v>
      </c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37"/>
      <c r="Q130" s="41" t="s">
        <v>323</v>
      </c>
      <c r="R130" s="470" t="s">
        <v>476</v>
      </c>
    </row>
    <row r="131" spans="1:18" ht="40.5" customHeight="1">
      <c r="A131" s="36">
        <v>44958</v>
      </c>
      <c r="B131" s="302"/>
      <c r="C131" s="263" t="s">
        <v>471</v>
      </c>
      <c r="D131" s="263" t="s">
        <v>264</v>
      </c>
      <c r="E131" s="31">
        <v>44972</v>
      </c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37"/>
      <c r="Q131" s="41" t="s">
        <v>477</v>
      </c>
      <c r="R131" s="42" t="s">
        <v>478</v>
      </c>
    </row>
    <row r="132" spans="1:18" ht="30.75" customHeight="1">
      <c r="A132" s="36">
        <v>44958</v>
      </c>
      <c r="B132" s="302"/>
      <c r="C132" s="263" t="s">
        <v>471</v>
      </c>
      <c r="D132" s="263" t="s">
        <v>264</v>
      </c>
      <c r="E132" s="31">
        <v>44977</v>
      </c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37"/>
      <c r="Q132" s="41" t="s">
        <v>316</v>
      </c>
      <c r="R132" s="42" t="s">
        <v>479</v>
      </c>
    </row>
    <row r="133" spans="1:18" ht="36.75" customHeight="1">
      <c r="A133" s="36">
        <v>44958</v>
      </c>
      <c r="B133" s="302"/>
      <c r="C133" s="263" t="s">
        <v>471</v>
      </c>
      <c r="D133" s="263" t="s">
        <v>264</v>
      </c>
      <c r="E133" s="31">
        <v>44984</v>
      </c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37"/>
      <c r="Q133" s="41" t="s">
        <v>480</v>
      </c>
      <c r="R133" s="42" t="s">
        <v>481</v>
      </c>
    </row>
    <row r="134" spans="1:18" ht="39.75" customHeight="1">
      <c r="A134" s="36">
        <v>44986</v>
      </c>
      <c r="B134" s="302"/>
      <c r="C134" s="263" t="s">
        <v>471</v>
      </c>
      <c r="D134" s="263" t="s">
        <v>264</v>
      </c>
      <c r="E134" s="31">
        <v>44986</v>
      </c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37"/>
      <c r="Q134" s="41" t="s">
        <v>482</v>
      </c>
      <c r="R134" s="42" t="s">
        <v>483</v>
      </c>
    </row>
    <row r="135" spans="1:18" ht="37.5" customHeight="1">
      <c r="A135" s="36">
        <v>44986</v>
      </c>
      <c r="B135" s="302"/>
      <c r="C135" s="263" t="s">
        <v>471</v>
      </c>
      <c r="D135" s="263" t="s">
        <v>264</v>
      </c>
      <c r="E135" s="31">
        <v>44986</v>
      </c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37"/>
      <c r="Q135" s="41" t="s">
        <v>484</v>
      </c>
      <c r="R135" s="42" t="s">
        <v>485</v>
      </c>
    </row>
    <row r="136" spans="1:18" ht="38.25" customHeight="1">
      <c r="A136" s="36">
        <v>44986</v>
      </c>
      <c r="B136" s="302"/>
      <c r="C136" s="263" t="s">
        <v>471</v>
      </c>
      <c r="D136" s="263" t="s">
        <v>264</v>
      </c>
      <c r="E136" s="31">
        <v>44988</v>
      </c>
      <c r="F136" s="263"/>
      <c r="G136" s="263"/>
      <c r="H136" s="263"/>
      <c r="I136" s="263" t="s">
        <v>489</v>
      </c>
      <c r="J136" s="263" t="s">
        <v>490</v>
      </c>
      <c r="K136" s="263"/>
      <c r="L136" s="263"/>
      <c r="M136" s="263"/>
      <c r="N136" s="263"/>
      <c r="O136" s="263"/>
      <c r="P136" s="37"/>
      <c r="Q136" s="37" t="s">
        <v>488</v>
      </c>
      <c r="R136" s="42" t="s">
        <v>486</v>
      </c>
    </row>
    <row r="137" spans="1:18" ht="38.25" customHeight="1">
      <c r="A137" s="36">
        <v>44986</v>
      </c>
      <c r="B137" s="302"/>
      <c r="C137" s="263" t="s">
        <v>471</v>
      </c>
      <c r="D137" s="263" t="s">
        <v>264</v>
      </c>
      <c r="E137" s="31">
        <v>45001</v>
      </c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37"/>
      <c r="Q137" s="37" t="s">
        <v>359</v>
      </c>
      <c r="R137" s="42" t="s">
        <v>487</v>
      </c>
    </row>
    <row r="138" spans="1:18" ht="39.75" customHeight="1">
      <c r="A138" s="36">
        <v>44986</v>
      </c>
      <c r="B138" s="302"/>
      <c r="C138" s="263" t="s">
        <v>471</v>
      </c>
      <c r="D138" s="263" t="s">
        <v>264</v>
      </c>
      <c r="E138" s="31">
        <v>45014</v>
      </c>
      <c r="F138" s="263" t="s">
        <v>363</v>
      </c>
      <c r="G138" s="263"/>
      <c r="H138" s="263"/>
      <c r="I138" s="263"/>
      <c r="J138" s="263"/>
      <c r="K138" s="263"/>
      <c r="L138" s="263"/>
      <c r="M138" s="263"/>
      <c r="N138" s="263"/>
      <c r="O138" s="263"/>
      <c r="P138" s="37"/>
      <c r="Q138" s="37" t="s">
        <v>364</v>
      </c>
      <c r="R138" s="42" t="s">
        <v>542</v>
      </c>
    </row>
    <row r="139" spans="1:18" ht="39" customHeight="1">
      <c r="A139" s="452">
        <v>44958</v>
      </c>
      <c r="B139" s="301" t="s">
        <v>251</v>
      </c>
      <c r="C139" s="457" t="s">
        <v>361</v>
      </c>
      <c r="D139" s="263" t="s">
        <v>264</v>
      </c>
      <c r="E139" s="31">
        <v>44988</v>
      </c>
      <c r="F139" s="263">
        <v>2022</v>
      </c>
      <c r="G139" s="263"/>
      <c r="H139" s="263"/>
      <c r="I139" s="263"/>
      <c r="J139" s="263"/>
      <c r="K139" s="263"/>
      <c r="L139" s="263"/>
      <c r="M139" s="263"/>
      <c r="N139" s="263"/>
      <c r="O139" s="263"/>
      <c r="P139" s="37"/>
      <c r="Q139" s="37" t="s">
        <v>316</v>
      </c>
      <c r="R139" s="42" t="s">
        <v>362</v>
      </c>
    </row>
    <row r="140" spans="1:18" ht="39" customHeight="1">
      <c r="A140" s="452">
        <v>44986</v>
      </c>
      <c r="B140" s="300"/>
      <c r="C140" s="457" t="s">
        <v>361</v>
      </c>
      <c r="D140" s="263" t="s">
        <v>264</v>
      </c>
      <c r="E140" s="31" t="s">
        <v>495</v>
      </c>
      <c r="F140" s="263" t="s">
        <v>363</v>
      </c>
      <c r="G140" s="263"/>
      <c r="H140" s="263"/>
      <c r="I140" s="263"/>
      <c r="J140" s="263"/>
      <c r="K140" s="263"/>
      <c r="L140" s="263"/>
      <c r="M140" s="263"/>
      <c r="N140" s="310" t="s">
        <v>496</v>
      </c>
      <c r="O140" s="311"/>
      <c r="P140" s="37"/>
      <c r="Q140" s="37" t="s">
        <v>497</v>
      </c>
      <c r="R140" s="42"/>
    </row>
    <row r="141" spans="1:18" ht="51.75" customHeight="1">
      <c r="A141" s="452">
        <v>44986</v>
      </c>
      <c r="B141" s="302"/>
      <c r="C141" s="457" t="s">
        <v>361</v>
      </c>
      <c r="D141" s="263" t="s">
        <v>264</v>
      </c>
      <c r="E141" s="31">
        <v>45002</v>
      </c>
      <c r="F141" s="263" t="s">
        <v>363</v>
      </c>
      <c r="G141" s="263"/>
      <c r="H141" s="263"/>
      <c r="I141" s="263"/>
      <c r="J141" s="263"/>
      <c r="K141" s="263"/>
      <c r="L141" s="263"/>
      <c r="M141" s="263"/>
      <c r="N141" s="263"/>
      <c r="O141" s="263"/>
      <c r="P141" s="37"/>
      <c r="Q141" s="37" t="s">
        <v>364</v>
      </c>
      <c r="R141" s="42" t="s">
        <v>365</v>
      </c>
    </row>
    <row r="142" spans="1:18" ht="51.75" customHeight="1">
      <c r="A142" s="452">
        <v>44986</v>
      </c>
      <c r="B142" s="302"/>
      <c r="C142" s="457" t="s">
        <v>361</v>
      </c>
      <c r="D142" s="263" t="s">
        <v>264</v>
      </c>
      <c r="E142" s="31">
        <v>45007</v>
      </c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37"/>
      <c r="Q142" s="37" t="s">
        <v>498</v>
      </c>
      <c r="R142" s="42" t="s">
        <v>499</v>
      </c>
    </row>
    <row r="143" spans="1:18" ht="41.25" customHeight="1">
      <c r="A143" s="452">
        <v>44986</v>
      </c>
      <c r="B143" s="302"/>
      <c r="C143" s="457" t="s">
        <v>361</v>
      </c>
      <c r="D143" s="263" t="s">
        <v>264</v>
      </c>
      <c r="E143" s="31">
        <v>45012</v>
      </c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37"/>
      <c r="Q143" s="37" t="s">
        <v>500</v>
      </c>
      <c r="R143" s="42" t="s">
        <v>501</v>
      </c>
    </row>
    <row r="144" spans="1:18" ht="39" customHeight="1">
      <c r="A144" s="452">
        <v>44986</v>
      </c>
      <c r="B144" s="283"/>
      <c r="C144" s="457" t="s">
        <v>361</v>
      </c>
      <c r="D144" s="263" t="s">
        <v>264</v>
      </c>
      <c r="E144" s="31">
        <v>45015</v>
      </c>
      <c r="F144" s="263" t="s">
        <v>342</v>
      </c>
      <c r="G144" s="263"/>
      <c r="H144" s="263"/>
      <c r="I144" s="263"/>
      <c r="J144" s="263"/>
      <c r="K144" s="263"/>
      <c r="L144" s="263"/>
      <c r="M144" s="263"/>
      <c r="N144" s="263"/>
      <c r="O144" s="263"/>
      <c r="P144" s="37"/>
      <c r="Q144" s="37" t="s">
        <v>336</v>
      </c>
      <c r="R144" s="42" t="s">
        <v>561</v>
      </c>
    </row>
    <row r="145" spans="1:18" ht="42.75" customHeight="1">
      <c r="A145" s="36">
        <v>44958</v>
      </c>
      <c r="B145" s="301" t="s">
        <v>252</v>
      </c>
      <c r="C145" s="263" t="s">
        <v>463</v>
      </c>
      <c r="D145" s="263" t="s">
        <v>264</v>
      </c>
      <c r="E145" s="31">
        <v>44965</v>
      </c>
      <c r="F145" s="263"/>
      <c r="G145" s="263"/>
      <c r="H145" s="263"/>
      <c r="I145" s="263"/>
      <c r="J145" s="31"/>
      <c r="K145" s="263"/>
      <c r="L145" s="263"/>
      <c r="M145" s="263"/>
      <c r="N145" s="263"/>
      <c r="O145" s="263"/>
      <c r="P145" s="37"/>
      <c r="Q145" s="37" t="s">
        <v>336</v>
      </c>
      <c r="R145" s="42" t="s">
        <v>464</v>
      </c>
    </row>
    <row r="146" spans="1:18" ht="45" customHeight="1">
      <c r="A146" s="36">
        <v>44958</v>
      </c>
      <c r="B146" s="339"/>
      <c r="C146" s="263" t="s">
        <v>463</v>
      </c>
      <c r="D146" s="263" t="s">
        <v>264</v>
      </c>
      <c r="E146" s="31">
        <v>44966</v>
      </c>
      <c r="F146" s="263"/>
      <c r="G146" s="263"/>
      <c r="H146" s="263"/>
      <c r="I146" s="263"/>
      <c r="J146" s="31"/>
      <c r="K146" s="263"/>
      <c r="L146" s="263"/>
      <c r="M146" s="263"/>
      <c r="N146" s="263"/>
      <c r="O146" s="263"/>
      <c r="P146" s="37"/>
      <c r="Q146" s="37" t="s">
        <v>465</v>
      </c>
      <c r="R146" s="42" t="s">
        <v>464</v>
      </c>
    </row>
    <row r="147" spans="1:18" ht="42" customHeight="1">
      <c r="A147" s="36">
        <v>44958</v>
      </c>
      <c r="B147" s="339"/>
      <c r="C147" s="263" t="s">
        <v>463</v>
      </c>
      <c r="D147" s="263" t="s">
        <v>264</v>
      </c>
      <c r="E147" s="31">
        <v>44991</v>
      </c>
      <c r="F147" s="263">
        <v>2022</v>
      </c>
      <c r="G147" s="263"/>
      <c r="H147" s="263"/>
      <c r="I147" s="263"/>
      <c r="J147" s="31"/>
      <c r="K147" s="263"/>
      <c r="L147" s="263"/>
      <c r="M147" s="263"/>
      <c r="N147" s="263"/>
      <c r="O147" s="263"/>
      <c r="P147" s="37"/>
      <c r="Q147" s="37" t="s">
        <v>450</v>
      </c>
      <c r="R147" s="42" t="s">
        <v>466</v>
      </c>
    </row>
    <row r="148" spans="1:18" ht="40.5" customHeight="1">
      <c r="A148" s="36">
        <v>44986</v>
      </c>
      <c r="B148" s="340"/>
      <c r="C148" s="263" t="s">
        <v>463</v>
      </c>
      <c r="D148" s="263" t="s">
        <v>264</v>
      </c>
      <c r="E148" s="31">
        <v>45006</v>
      </c>
      <c r="F148" s="263"/>
      <c r="G148" s="263"/>
      <c r="H148" s="263"/>
      <c r="I148" s="263"/>
      <c r="J148" s="31"/>
      <c r="K148" s="263"/>
      <c r="L148" s="263"/>
      <c r="M148" s="263"/>
      <c r="N148" s="263"/>
      <c r="O148" s="263"/>
      <c r="P148" s="37"/>
      <c r="Q148" s="37" t="s">
        <v>519</v>
      </c>
      <c r="R148" s="42" t="s">
        <v>518</v>
      </c>
    </row>
    <row r="149" spans="1:18" ht="69.75" customHeight="1">
      <c r="A149" s="452"/>
      <c r="B149" s="265" t="s">
        <v>253</v>
      </c>
      <c r="C149" s="457"/>
      <c r="D149" s="263"/>
      <c r="E149" s="263"/>
      <c r="F149" s="263"/>
      <c r="G149" s="263"/>
      <c r="H149" s="263"/>
      <c r="I149" s="263"/>
      <c r="J149" s="263"/>
      <c r="K149" s="48"/>
      <c r="L149" s="48"/>
      <c r="M149" s="48"/>
      <c r="N149" s="48"/>
      <c r="O149" s="48"/>
      <c r="P149" s="44"/>
      <c r="Q149" s="49"/>
      <c r="R149" s="415"/>
    </row>
    <row r="150" spans="1:18" ht="35.25" customHeight="1">
      <c r="A150" s="36">
        <v>44958</v>
      </c>
      <c r="B150" s="301" t="s">
        <v>254</v>
      </c>
      <c r="C150" s="263" t="s">
        <v>405</v>
      </c>
      <c r="D150" s="263" t="s">
        <v>264</v>
      </c>
      <c r="E150" s="31">
        <v>44966</v>
      </c>
      <c r="F150" s="263" t="s">
        <v>326</v>
      </c>
      <c r="G150" s="263"/>
      <c r="H150" s="263"/>
      <c r="I150" s="263"/>
      <c r="J150" s="263"/>
      <c r="K150" s="48"/>
      <c r="L150" s="48"/>
      <c r="M150" s="48"/>
      <c r="N150" s="48"/>
      <c r="O150" s="48"/>
      <c r="P150" s="44"/>
      <c r="Q150" s="37" t="s">
        <v>323</v>
      </c>
      <c r="R150" s="415" t="s">
        <v>406</v>
      </c>
    </row>
    <row r="151" spans="1:18" ht="34.5" customHeight="1">
      <c r="A151" s="36">
        <v>44986</v>
      </c>
      <c r="B151" s="283"/>
      <c r="C151" s="263" t="s">
        <v>405</v>
      </c>
      <c r="D151" s="263" t="s">
        <v>264</v>
      </c>
      <c r="E151" s="31">
        <v>44988</v>
      </c>
      <c r="F151" s="263"/>
      <c r="G151" s="263"/>
      <c r="H151" s="263"/>
      <c r="I151" s="263"/>
      <c r="J151" s="263"/>
      <c r="K151" s="48"/>
      <c r="L151" s="48"/>
      <c r="M151" s="48"/>
      <c r="N151" s="48"/>
      <c r="O151" s="48"/>
      <c r="P151" s="44"/>
      <c r="Q151" s="37" t="s">
        <v>316</v>
      </c>
      <c r="R151" s="415" t="s">
        <v>407</v>
      </c>
    </row>
    <row r="152" spans="1:18" ht="62.25" customHeight="1">
      <c r="A152" s="36">
        <v>44986</v>
      </c>
      <c r="B152" s="265" t="s">
        <v>255</v>
      </c>
      <c r="C152" s="263" t="s">
        <v>520</v>
      </c>
      <c r="D152" s="263" t="s">
        <v>264</v>
      </c>
      <c r="E152" s="31">
        <v>45007</v>
      </c>
      <c r="F152" s="263"/>
      <c r="G152" s="40"/>
      <c r="H152" s="40"/>
      <c r="I152" s="263"/>
      <c r="J152" s="263"/>
      <c r="K152" s="40"/>
      <c r="L152" s="40"/>
      <c r="M152" s="40"/>
      <c r="N152" s="40"/>
      <c r="O152" s="40"/>
      <c r="P152" s="50"/>
      <c r="Q152" s="51" t="s">
        <v>498</v>
      </c>
      <c r="R152" s="42" t="s">
        <v>521</v>
      </c>
    </row>
    <row r="153" spans="1:18" ht="63.75" customHeight="1">
      <c r="A153" s="36"/>
      <c r="B153" s="265" t="s">
        <v>256</v>
      </c>
      <c r="C153" s="263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37"/>
      <c r="Q153" s="37"/>
      <c r="R153" s="42"/>
    </row>
    <row r="154" spans="1:18" ht="66" customHeight="1">
      <c r="A154" s="36">
        <v>44621</v>
      </c>
      <c r="B154" s="265" t="s">
        <v>257</v>
      </c>
      <c r="C154" s="457" t="s">
        <v>333</v>
      </c>
      <c r="D154" s="31" t="s">
        <v>264</v>
      </c>
      <c r="E154" s="31">
        <v>44637</v>
      </c>
      <c r="F154" s="263" t="s">
        <v>286</v>
      </c>
      <c r="G154" s="263"/>
      <c r="H154" s="263"/>
      <c r="I154" s="263"/>
      <c r="J154" s="263"/>
      <c r="K154" s="40"/>
      <c r="L154" s="40"/>
      <c r="M154" s="40"/>
      <c r="N154" s="40"/>
      <c r="O154" s="40"/>
      <c r="P154" s="37"/>
      <c r="Q154" s="37" t="s">
        <v>318</v>
      </c>
      <c r="R154" s="42" t="s">
        <v>334</v>
      </c>
    </row>
    <row r="155" spans="1:18" ht="37.5" customHeight="1">
      <c r="A155" s="36">
        <v>44958</v>
      </c>
      <c r="B155" s="301" t="s">
        <v>258</v>
      </c>
      <c r="C155" s="263" t="s">
        <v>449</v>
      </c>
      <c r="D155" s="31" t="s">
        <v>264</v>
      </c>
      <c r="E155" s="31">
        <v>44970</v>
      </c>
      <c r="F155" s="263"/>
      <c r="G155" s="263"/>
      <c r="H155" s="263"/>
      <c r="I155" s="263"/>
      <c r="J155" s="263"/>
      <c r="K155" s="40"/>
      <c r="L155" s="40"/>
      <c r="M155" s="40"/>
      <c r="N155" s="40"/>
      <c r="O155" s="40"/>
      <c r="P155" s="37"/>
      <c r="Q155" s="37" t="s">
        <v>450</v>
      </c>
      <c r="R155" s="42" t="s">
        <v>451</v>
      </c>
    </row>
    <row r="156" spans="1:18" ht="36" customHeight="1">
      <c r="A156" s="36">
        <v>44958</v>
      </c>
      <c r="B156" s="300"/>
      <c r="C156" s="263" t="s">
        <v>449</v>
      </c>
      <c r="D156" s="31" t="s">
        <v>264</v>
      </c>
      <c r="E156" s="31">
        <v>44965</v>
      </c>
      <c r="F156" s="263"/>
      <c r="G156" s="263"/>
      <c r="H156" s="263"/>
      <c r="I156" s="263"/>
      <c r="J156" s="263"/>
      <c r="K156" s="40"/>
      <c r="L156" s="40"/>
      <c r="M156" s="40"/>
      <c r="N156" s="40"/>
      <c r="O156" s="40"/>
      <c r="P156" s="37"/>
      <c r="Q156" s="37" t="s">
        <v>323</v>
      </c>
      <c r="R156" s="42" t="s">
        <v>452</v>
      </c>
    </row>
    <row r="157" spans="1:18" ht="37.5" customHeight="1">
      <c r="A157" s="36">
        <v>44958</v>
      </c>
      <c r="B157" s="302"/>
      <c r="C157" s="263" t="s">
        <v>449</v>
      </c>
      <c r="D157" s="31" t="s">
        <v>264</v>
      </c>
      <c r="E157" s="31">
        <v>44988</v>
      </c>
      <c r="F157" s="263"/>
      <c r="G157" s="263"/>
      <c r="H157" s="263"/>
      <c r="I157" s="263"/>
      <c r="J157" s="263"/>
      <c r="K157" s="40"/>
      <c r="L157" s="40"/>
      <c r="M157" s="40"/>
      <c r="N157" s="40"/>
      <c r="O157" s="40"/>
      <c r="P157" s="37"/>
      <c r="Q157" s="37" t="s">
        <v>453</v>
      </c>
      <c r="R157" s="42" t="s">
        <v>454</v>
      </c>
    </row>
    <row r="158" spans="1:18" ht="36" customHeight="1">
      <c r="A158" s="36">
        <v>44986</v>
      </c>
      <c r="B158" s="283"/>
      <c r="C158" s="263" t="s">
        <v>449</v>
      </c>
      <c r="D158" s="31" t="s">
        <v>264</v>
      </c>
      <c r="E158" s="31">
        <v>45014</v>
      </c>
      <c r="F158" s="263" t="s">
        <v>342</v>
      </c>
      <c r="G158" s="263"/>
      <c r="H158" s="263"/>
      <c r="I158" s="263"/>
      <c r="J158" s="263"/>
      <c r="K158" s="40"/>
      <c r="L158" s="40"/>
      <c r="M158" s="40"/>
      <c r="N158" s="40"/>
      <c r="O158" s="40"/>
      <c r="P158" s="37"/>
      <c r="Q158" s="37" t="s">
        <v>527</v>
      </c>
      <c r="R158" s="42" t="s">
        <v>560</v>
      </c>
    </row>
    <row r="159" spans="1:18" ht="69" customHeight="1">
      <c r="A159" s="452">
        <v>44986</v>
      </c>
      <c r="B159" s="265" t="s">
        <v>259</v>
      </c>
      <c r="C159" s="263" t="s">
        <v>392</v>
      </c>
      <c r="D159" s="263" t="s">
        <v>264</v>
      </c>
      <c r="E159" s="31">
        <v>44992</v>
      </c>
      <c r="F159" s="263" t="s">
        <v>363</v>
      </c>
      <c r="G159" s="40"/>
      <c r="H159" s="40"/>
      <c r="I159" s="263"/>
      <c r="J159" s="263"/>
      <c r="K159" s="40"/>
      <c r="L159" s="40"/>
      <c r="M159" s="40"/>
      <c r="N159" s="40"/>
      <c r="O159" s="40"/>
      <c r="P159" s="40"/>
      <c r="Q159" s="37" t="s">
        <v>393</v>
      </c>
      <c r="R159" s="42" t="s">
        <v>394</v>
      </c>
    </row>
    <row r="160" spans="1:18" ht="51.75" hidden="1" customHeight="1">
      <c r="A160" s="36">
        <v>44835</v>
      </c>
      <c r="B160" s="268"/>
      <c r="C160" s="263" t="s">
        <v>392</v>
      </c>
      <c r="D160" s="263" t="s">
        <v>264</v>
      </c>
      <c r="E160" s="179" t="s">
        <v>267</v>
      </c>
      <c r="F160" s="162"/>
      <c r="G160" s="163"/>
      <c r="H160" s="163"/>
      <c r="I160" s="164"/>
      <c r="J160" s="165"/>
      <c r="K160" s="163"/>
      <c r="L160" s="163"/>
      <c r="M160" s="163"/>
      <c r="N160" s="163"/>
      <c r="O160" s="163"/>
      <c r="P160" s="163"/>
      <c r="Q160" s="161" t="s">
        <v>269</v>
      </c>
      <c r="R160" s="42" t="s">
        <v>268</v>
      </c>
    </row>
    <row r="161" spans="1:18" ht="62.25" customHeight="1">
      <c r="A161" s="36">
        <v>44986</v>
      </c>
      <c r="B161" s="265" t="s">
        <v>260</v>
      </c>
      <c r="C161" s="457" t="s">
        <v>525</v>
      </c>
      <c r="D161" s="263" t="s">
        <v>264</v>
      </c>
      <c r="E161" s="31">
        <v>45000</v>
      </c>
      <c r="F161" s="263" t="s">
        <v>526</v>
      </c>
      <c r="G161" s="263"/>
      <c r="H161" s="263"/>
      <c r="I161" s="31">
        <v>45005</v>
      </c>
      <c r="J161" s="31" t="s">
        <v>611</v>
      </c>
      <c r="K161" s="263"/>
      <c r="L161" s="263"/>
      <c r="M161" s="263"/>
      <c r="N161" s="310" t="s">
        <v>528</v>
      </c>
      <c r="O161" s="311"/>
      <c r="P161" s="263"/>
      <c r="Q161" s="37" t="s">
        <v>527</v>
      </c>
      <c r="R161" s="42"/>
    </row>
    <row r="162" spans="1:18" ht="24.75" customHeight="1">
      <c r="A162" s="36">
        <v>44958</v>
      </c>
      <c r="B162" s="301" t="s">
        <v>261</v>
      </c>
      <c r="C162" s="457" t="s">
        <v>434</v>
      </c>
      <c r="D162" s="263" t="s">
        <v>264</v>
      </c>
      <c r="E162" s="31">
        <v>44970</v>
      </c>
      <c r="F162" s="263"/>
      <c r="G162" s="263"/>
      <c r="H162" s="263"/>
      <c r="I162" s="263"/>
      <c r="J162" s="263"/>
      <c r="K162" s="263"/>
      <c r="L162" s="263"/>
      <c r="M162" s="263"/>
      <c r="N162" s="263"/>
      <c r="O162" s="263"/>
      <c r="P162" s="37"/>
      <c r="Q162" s="37" t="s">
        <v>435</v>
      </c>
      <c r="R162" s="42" t="s">
        <v>436</v>
      </c>
    </row>
    <row r="163" spans="1:18" ht="26.25" customHeight="1">
      <c r="A163" s="471">
        <v>44986</v>
      </c>
      <c r="B163" s="300"/>
      <c r="C163" s="457" t="s">
        <v>434</v>
      </c>
      <c r="D163" s="263" t="s">
        <v>264</v>
      </c>
      <c r="E163" s="472">
        <v>44988</v>
      </c>
      <c r="F163" s="457"/>
      <c r="G163" s="457"/>
      <c r="H163" s="457"/>
      <c r="I163" s="457"/>
      <c r="J163" s="457"/>
      <c r="K163" s="457"/>
      <c r="L163" s="457"/>
      <c r="M163" s="457"/>
      <c r="N163" s="457"/>
      <c r="O163" s="457"/>
      <c r="P163" s="473"/>
      <c r="Q163" s="473" t="s">
        <v>364</v>
      </c>
      <c r="R163" s="474" t="s">
        <v>437</v>
      </c>
    </row>
    <row r="164" spans="1:18" ht="27.75" customHeight="1">
      <c r="A164" s="471">
        <v>44986</v>
      </c>
      <c r="B164" s="302"/>
      <c r="C164" s="457" t="s">
        <v>434</v>
      </c>
      <c r="D164" s="263" t="s">
        <v>264</v>
      </c>
      <c r="E164" s="472">
        <v>44998</v>
      </c>
      <c r="F164" s="457"/>
      <c r="G164" s="457"/>
      <c r="H164" s="457"/>
      <c r="I164" s="457"/>
      <c r="J164" s="457"/>
      <c r="K164" s="457"/>
      <c r="L164" s="457"/>
      <c r="M164" s="457"/>
      <c r="N164" s="457"/>
      <c r="O164" s="457"/>
      <c r="P164" s="473"/>
      <c r="Q164" s="473" t="s">
        <v>316</v>
      </c>
      <c r="R164" s="474" t="s">
        <v>438</v>
      </c>
    </row>
    <row r="165" spans="1:18" ht="25.5" customHeight="1">
      <c r="A165" s="471">
        <v>44986</v>
      </c>
      <c r="B165" s="302"/>
      <c r="C165" s="457" t="s">
        <v>434</v>
      </c>
      <c r="D165" s="263" t="s">
        <v>264</v>
      </c>
      <c r="E165" s="472">
        <v>45001</v>
      </c>
      <c r="F165" s="457"/>
      <c r="G165" s="457"/>
      <c r="H165" s="457"/>
      <c r="I165" s="457"/>
      <c r="J165" s="457"/>
      <c r="K165" s="457"/>
      <c r="L165" s="457"/>
      <c r="M165" s="457"/>
      <c r="N165" s="457"/>
      <c r="O165" s="457"/>
      <c r="P165" s="473"/>
      <c r="Q165" s="473" t="s">
        <v>439</v>
      </c>
      <c r="R165" s="474" t="s">
        <v>440</v>
      </c>
    </row>
    <row r="166" spans="1:18" ht="26.25" customHeight="1">
      <c r="A166" s="471">
        <v>44986</v>
      </c>
      <c r="B166" s="302"/>
      <c r="C166" s="457" t="s">
        <v>434</v>
      </c>
      <c r="D166" s="263" t="s">
        <v>264</v>
      </c>
      <c r="E166" s="472">
        <v>45002</v>
      </c>
      <c r="F166" s="457"/>
      <c r="G166" s="457"/>
      <c r="H166" s="457"/>
      <c r="I166" s="457"/>
      <c r="J166" s="457"/>
      <c r="K166" s="457"/>
      <c r="L166" s="457"/>
      <c r="M166" s="457"/>
      <c r="N166" s="457"/>
      <c r="O166" s="457"/>
      <c r="P166" s="473"/>
      <c r="Q166" s="473" t="s">
        <v>441</v>
      </c>
      <c r="R166" s="474" t="s">
        <v>442</v>
      </c>
    </row>
    <row r="167" spans="1:18" ht="26.25" customHeight="1">
      <c r="A167" s="471">
        <v>44986</v>
      </c>
      <c r="B167" s="283"/>
      <c r="C167" s="457" t="s">
        <v>434</v>
      </c>
      <c r="D167" s="263" t="s">
        <v>264</v>
      </c>
      <c r="E167" s="472">
        <v>45006</v>
      </c>
      <c r="F167" s="457"/>
      <c r="G167" s="457"/>
      <c r="H167" s="457"/>
      <c r="I167" s="457"/>
      <c r="J167" s="457"/>
      <c r="K167" s="457"/>
      <c r="L167" s="457"/>
      <c r="M167" s="457"/>
      <c r="N167" s="457"/>
      <c r="O167" s="457"/>
      <c r="P167" s="473"/>
      <c r="Q167" s="473" t="s">
        <v>498</v>
      </c>
      <c r="R167" s="474" t="s">
        <v>529</v>
      </c>
    </row>
    <row r="168" spans="1:18" ht="61.5" customHeight="1" thickBot="1">
      <c r="A168" s="406"/>
      <c r="B168" s="7" t="s">
        <v>262</v>
      </c>
      <c r="C168" s="272"/>
      <c r="D168" s="272"/>
      <c r="E168" s="272"/>
      <c r="F168" s="272"/>
      <c r="G168" s="272"/>
      <c r="H168" s="370"/>
      <c r="I168" s="272"/>
      <c r="J168" s="370"/>
      <c r="K168" s="272"/>
      <c r="L168" s="272"/>
      <c r="M168" s="272"/>
      <c r="N168" s="272"/>
      <c r="O168" s="272"/>
      <c r="P168" s="272"/>
      <c r="Q168" s="52"/>
      <c r="R168" s="475"/>
    </row>
  </sheetData>
  <mergeCells count="57">
    <mergeCell ref="B57:B60"/>
    <mergeCell ref="B61:B62"/>
    <mergeCell ref="B80:B81"/>
    <mergeCell ref="B54:B56"/>
    <mergeCell ref="B162:B167"/>
    <mergeCell ref="B93:B96"/>
    <mergeCell ref="B83:B84"/>
    <mergeCell ref="B67:B70"/>
    <mergeCell ref="B97:B103"/>
    <mergeCell ref="B113:B116"/>
    <mergeCell ref="B150:B151"/>
    <mergeCell ref="B145:B148"/>
    <mergeCell ref="B104:B108"/>
    <mergeCell ref="B110:B112"/>
    <mergeCell ref="B117:B121"/>
    <mergeCell ref="B87:B92"/>
    <mergeCell ref="B85:B86"/>
    <mergeCell ref="B123:B127"/>
    <mergeCell ref="B7:B8"/>
    <mergeCell ref="N8:O8"/>
    <mergeCell ref="B65:B66"/>
    <mergeCell ref="B155:B158"/>
    <mergeCell ref="B139:B144"/>
    <mergeCell ref="B128:B138"/>
    <mergeCell ref="B43:B48"/>
    <mergeCell ref="B76:B77"/>
    <mergeCell ref="B24:B30"/>
    <mergeCell ref="N54:O54"/>
    <mergeCell ref="B15:B23"/>
    <mergeCell ref="B50:B53"/>
    <mergeCell ref="B32:B34"/>
    <mergeCell ref="B71:B75"/>
    <mergeCell ref="B37:B42"/>
    <mergeCell ref="E3:E5"/>
    <mergeCell ref="F3:F5"/>
    <mergeCell ref="N161:O161"/>
    <mergeCell ref="N116:O116"/>
    <mergeCell ref="N140:O140"/>
    <mergeCell ref="N118:O118"/>
    <mergeCell ref="N120:O120"/>
    <mergeCell ref="N113:O113"/>
    <mergeCell ref="Q1:R1"/>
    <mergeCell ref="A6:R6"/>
    <mergeCell ref="N18:O18"/>
    <mergeCell ref="N4:O4"/>
    <mergeCell ref="R4:R5"/>
    <mergeCell ref="Q4:Q5"/>
    <mergeCell ref="A2:R2"/>
    <mergeCell ref="G4:H4"/>
    <mergeCell ref="I4:J4"/>
    <mergeCell ref="G3:R3"/>
    <mergeCell ref="B3:B5"/>
    <mergeCell ref="C3:C5"/>
    <mergeCell ref="D3:D5"/>
    <mergeCell ref="K4:M4"/>
    <mergeCell ref="A3:A5"/>
    <mergeCell ref="B9:B13"/>
  </mergeCells>
  <phoneticPr fontId="4" type="noConversion"/>
  <pageMargins left="0.15748031496062992" right="0.15748031496062992" top="0.59055118110236227" bottom="0.3937007874015748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P18"/>
  <sheetViews>
    <sheetView tabSelected="1" view="pageBreakPreview" zoomScale="75" zoomScaleSheetLayoutView="75" workbookViewId="0">
      <selection activeCell="H9" sqref="H9"/>
    </sheetView>
  </sheetViews>
  <sheetFormatPr defaultRowHeight="17.25"/>
  <cols>
    <col min="1" max="1" width="6.85546875" style="23" customWidth="1"/>
    <col min="2" max="2" width="60.140625" style="23" customWidth="1"/>
    <col min="3" max="3" width="7.28515625" style="23" customWidth="1"/>
    <col min="4" max="4" width="6.140625" style="23" customWidth="1"/>
    <col min="5" max="5" width="9.28515625" style="23" customWidth="1"/>
    <col min="6" max="6" width="5.85546875" style="23" customWidth="1"/>
    <col min="7" max="7" width="11.28515625" style="23" customWidth="1"/>
    <col min="8" max="8" width="5.28515625" style="23" customWidth="1"/>
    <col min="9" max="9" width="8.5703125" style="23" customWidth="1"/>
    <col min="10" max="10" width="5.7109375" style="23" customWidth="1"/>
    <col min="11" max="11" width="8.140625" style="23" customWidth="1"/>
    <col min="12" max="12" width="5.7109375" style="23" customWidth="1"/>
    <col min="13" max="13" width="7.5703125" style="273" customWidth="1"/>
    <col min="14" max="14" width="6" style="23" customWidth="1"/>
    <col min="15" max="15" width="6.7109375" style="23" customWidth="1"/>
    <col min="16" max="16" width="7.140625" style="23" customWidth="1"/>
    <col min="17" max="16384" width="9.140625" style="23"/>
  </cols>
  <sheetData>
    <row r="1" spans="1:16" ht="20.25">
      <c r="P1" s="85" t="s">
        <v>103</v>
      </c>
    </row>
    <row r="2" spans="1:16" ht="23.25">
      <c r="A2" s="341" t="s">
        <v>26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2"/>
    </row>
    <row r="3" spans="1:16" ht="18" thickBot="1"/>
    <row r="4" spans="1:16" ht="39" customHeight="1" thickBot="1">
      <c r="A4" s="489" t="s">
        <v>21</v>
      </c>
      <c r="B4" s="489" t="s">
        <v>886</v>
      </c>
      <c r="C4" s="508" t="s">
        <v>274</v>
      </c>
      <c r="D4" s="509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1"/>
    </row>
    <row r="5" spans="1:16" ht="212.25" customHeight="1" thickBot="1">
      <c r="A5" s="490"/>
      <c r="B5" s="490"/>
      <c r="C5" s="503" t="s">
        <v>22</v>
      </c>
      <c r="D5" s="504" t="s">
        <v>5</v>
      </c>
      <c r="E5" s="504" t="s">
        <v>23</v>
      </c>
      <c r="F5" s="504" t="s">
        <v>5</v>
      </c>
      <c r="G5" s="504" t="s">
        <v>24</v>
      </c>
      <c r="H5" s="504" t="s">
        <v>5</v>
      </c>
      <c r="I5" s="504" t="s">
        <v>6</v>
      </c>
      <c r="J5" s="504" t="s">
        <v>5</v>
      </c>
      <c r="K5" s="505" t="s">
        <v>27</v>
      </c>
      <c r="L5" s="504" t="s">
        <v>5</v>
      </c>
      <c r="M5" s="505" t="s">
        <v>129</v>
      </c>
      <c r="N5" s="506" t="s">
        <v>5</v>
      </c>
      <c r="O5" s="507" t="s">
        <v>25</v>
      </c>
      <c r="P5" s="507" t="s">
        <v>5</v>
      </c>
    </row>
    <row r="6" spans="1:16" ht="54" customHeight="1">
      <c r="A6" s="491">
        <v>1</v>
      </c>
      <c r="B6" s="492" t="s">
        <v>887</v>
      </c>
      <c r="C6" s="486">
        <f>1+D6</f>
        <v>2</v>
      </c>
      <c r="D6" s="484">
        <v>1</v>
      </c>
      <c r="E6" s="484">
        <f>3+F6</f>
        <v>5</v>
      </c>
      <c r="F6" s="484">
        <v>2</v>
      </c>
      <c r="G6" s="484">
        <f>2+H6</f>
        <v>2</v>
      </c>
      <c r="H6" s="484">
        <v>0</v>
      </c>
      <c r="I6" s="484">
        <f>1+J6</f>
        <v>1</v>
      </c>
      <c r="J6" s="484">
        <v>0</v>
      </c>
      <c r="K6" s="484">
        <f>0+L6</f>
        <v>0</v>
      </c>
      <c r="L6" s="484">
        <v>0</v>
      </c>
      <c r="M6" s="485">
        <f>0+N6</f>
        <v>0</v>
      </c>
      <c r="N6" s="498">
        <v>0</v>
      </c>
      <c r="O6" s="500">
        <f>C6+E6+G6+I6+K6+M6</f>
        <v>10</v>
      </c>
      <c r="P6" s="500">
        <f>N6+L6+J6+H6+F6+D6</f>
        <v>3</v>
      </c>
    </row>
    <row r="7" spans="1:16" ht="49.5" customHeight="1">
      <c r="A7" s="491">
        <v>2</v>
      </c>
      <c r="B7" s="493" t="s">
        <v>835</v>
      </c>
      <c r="C7" s="487">
        <f>1+D7</f>
        <v>3</v>
      </c>
      <c r="D7" s="13">
        <v>2</v>
      </c>
      <c r="E7" s="13">
        <f>2+F7</f>
        <v>4</v>
      </c>
      <c r="F7" s="13">
        <v>2</v>
      </c>
      <c r="G7" s="13">
        <f t="shared" ref="G7:G15" si="0">0+H7</f>
        <v>5</v>
      </c>
      <c r="H7" s="13">
        <v>5</v>
      </c>
      <c r="I7" s="13">
        <f t="shared" ref="I7:I15" si="1">0+J7</f>
        <v>1</v>
      </c>
      <c r="J7" s="13">
        <v>1</v>
      </c>
      <c r="K7" s="13">
        <f t="shared" ref="K7:K15" si="2">0+L7</f>
        <v>5</v>
      </c>
      <c r="L7" s="13">
        <v>5</v>
      </c>
      <c r="M7" s="481">
        <f>4+N7</f>
        <v>142</v>
      </c>
      <c r="N7" s="32">
        <v>138</v>
      </c>
      <c r="O7" s="501">
        <f t="shared" ref="O7:O15" si="3">C7+E7+G7+I7+K7+M7</f>
        <v>160</v>
      </c>
      <c r="P7" s="501">
        <f t="shared" ref="P7:P15" si="4">N7+L7+J7+H7+F7+D7</f>
        <v>153</v>
      </c>
    </row>
    <row r="8" spans="1:16" ht="50.25" customHeight="1">
      <c r="A8" s="491">
        <v>3</v>
      </c>
      <c r="B8" s="493" t="s">
        <v>128</v>
      </c>
      <c r="C8" s="487">
        <f>1+D8</f>
        <v>1</v>
      </c>
      <c r="D8" s="13">
        <v>0</v>
      </c>
      <c r="E8" s="13">
        <f>1+F8</f>
        <v>1</v>
      </c>
      <c r="F8" s="13">
        <v>0</v>
      </c>
      <c r="G8" s="13">
        <f>2+H8</f>
        <v>3</v>
      </c>
      <c r="H8" s="13">
        <v>1</v>
      </c>
      <c r="I8" s="13">
        <f>2+J8</f>
        <v>2</v>
      </c>
      <c r="J8" s="13">
        <v>0</v>
      </c>
      <c r="K8" s="13">
        <f>6+L8</f>
        <v>6</v>
      </c>
      <c r="L8" s="13">
        <v>0</v>
      </c>
      <c r="M8" s="481">
        <f t="shared" ref="M8:M15" si="5">0+N8</f>
        <v>0</v>
      </c>
      <c r="N8" s="32">
        <v>0</v>
      </c>
      <c r="O8" s="501">
        <f t="shared" si="3"/>
        <v>13</v>
      </c>
      <c r="P8" s="501">
        <f t="shared" si="4"/>
        <v>1</v>
      </c>
    </row>
    <row r="9" spans="1:16" ht="69" customHeight="1">
      <c r="A9" s="491">
        <v>4</v>
      </c>
      <c r="B9" s="493" t="s">
        <v>122</v>
      </c>
      <c r="C9" s="487">
        <f>1+D9</f>
        <v>1</v>
      </c>
      <c r="D9" s="13">
        <v>0</v>
      </c>
      <c r="E9" s="13">
        <f t="shared" ref="E9:E15" si="6">0+F9</f>
        <v>0</v>
      </c>
      <c r="F9" s="13">
        <v>0</v>
      </c>
      <c r="G9" s="13">
        <f t="shared" si="0"/>
        <v>0</v>
      </c>
      <c r="H9" s="13">
        <v>0</v>
      </c>
      <c r="I9" s="13">
        <f t="shared" si="1"/>
        <v>1</v>
      </c>
      <c r="J9" s="13">
        <v>1</v>
      </c>
      <c r="K9" s="13">
        <f t="shared" si="2"/>
        <v>0</v>
      </c>
      <c r="L9" s="13">
        <v>0</v>
      </c>
      <c r="M9" s="481">
        <f t="shared" si="5"/>
        <v>0</v>
      </c>
      <c r="N9" s="32">
        <v>0</v>
      </c>
      <c r="O9" s="501">
        <f t="shared" si="3"/>
        <v>2</v>
      </c>
      <c r="P9" s="501">
        <f t="shared" si="4"/>
        <v>1</v>
      </c>
    </row>
    <row r="10" spans="1:16" ht="62.25" customHeight="1">
      <c r="A10" s="491">
        <v>5</v>
      </c>
      <c r="B10" s="494" t="s">
        <v>293</v>
      </c>
      <c r="C10" s="487">
        <f t="shared" ref="C10" si="7">0+D10</f>
        <v>1</v>
      </c>
      <c r="D10" s="13">
        <v>1</v>
      </c>
      <c r="E10" s="13">
        <f t="shared" si="6"/>
        <v>0</v>
      </c>
      <c r="F10" s="13">
        <v>0</v>
      </c>
      <c r="G10" s="13">
        <f t="shared" si="0"/>
        <v>0</v>
      </c>
      <c r="H10" s="13">
        <v>0</v>
      </c>
      <c r="I10" s="13">
        <f t="shared" si="1"/>
        <v>0</v>
      </c>
      <c r="J10" s="13">
        <v>0</v>
      </c>
      <c r="K10" s="13">
        <f t="shared" si="2"/>
        <v>0</v>
      </c>
      <c r="L10" s="13">
        <v>0</v>
      </c>
      <c r="M10" s="481">
        <f t="shared" si="5"/>
        <v>0</v>
      </c>
      <c r="N10" s="32">
        <v>0</v>
      </c>
      <c r="O10" s="501">
        <f t="shared" si="3"/>
        <v>1</v>
      </c>
      <c r="P10" s="501">
        <f t="shared" si="4"/>
        <v>1</v>
      </c>
    </row>
    <row r="11" spans="1:16" ht="50.25" customHeight="1">
      <c r="A11" s="491">
        <v>6</v>
      </c>
      <c r="B11" s="493" t="s">
        <v>836</v>
      </c>
      <c r="C11" s="487">
        <f>1+D11</f>
        <v>1</v>
      </c>
      <c r="D11" s="13">
        <v>0</v>
      </c>
      <c r="E11" s="13">
        <f t="shared" si="6"/>
        <v>0</v>
      </c>
      <c r="F11" s="13">
        <v>0</v>
      </c>
      <c r="G11" s="13">
        <f t="shared" si="0"/>
        <v>0</v>
      </c>
      <c r="H11" s="13">
        <v>0</v>
      </c>
      <c r="I11" s="13">
        <f>1+J11</f>
        <v>1</v>
      </c>
      <c r="J11" s="13">
        <v>0</v>
      </c>
      <c r="K11" s="13">
        <f t="shared" si="2"/>
        <v>0</v>
      </c>
      <c r="L11" s="13">
        <v>0</v>
      </c>
      <c r="M11" s="481">
        <f t="shared" si="5"/>
        <v>0</v>
      </c>
      <c r="N11" s="32">
        <v>0</v>
      </c>
      <c r="O11" s="501">
        <f t="shared" si="3"/>
        <v>2</v>
      </c>
      <c r="P11" s="501">
        <f t="shared" si="4"/>
        <v>0</v>
      </c>
    </row>
    <row r="12" spans="1:16" ht="50.25" customHeight="1">
      <c r="A12" s="491">
        <v>7</v>
      </c>
      <c r="B12" s="493" t="s">
        <v>113</v>
      </c>
      <c r="C12" s="487">
        <f t="shared" ref="C12:C15" si="8">0+D12</f>
        <v>0</v>
      </c>
      <c r="D12" s="13">
        <v>0</v>
      </c>
      <c r="E12" s="13">
        <f t="shared" si="6"/>
        <v>1</v>
      </c>
      <c r="F12" s="13">
        <v>1</v>
      </c>
      <c r="G12" s="13">
        <f t="shared" si="0"/>
        <v>0</v>
      </c>
      <c r="H12" s="13">
        <v>0</v>
      </c>
      <c r="I12" s="13">
        <f t="shared" si="1"/>
        <v>0</v>
      </c>
      <c r="J12" s="13">
        <v>0</v>
      </c>
      <c r="K12" s="13">
        <f t="shared" si="2"/>
        <v>0</v>
      </c>
      <c r="L12" s="13">
        <v>0</v>
      </c>
      <c r="M12" s="481">
        <f t="shared" si="5"/>
        <v>0</v>
      </c>
      <c r="N12" s="32">
        <v>0</v>
      </c>
      <c r="O12" s="501">
        <f t="shared" si="3"/>
        <v>1</v>
      </c>
      <c r="P12" s="501">
        <f t="shared" si="4"/>
        <v>1</v>
      </c>
    </row>
    <row r="13" spans="1:16" ht="49.5" customHeight="1">
      <c r="A13" s="491">
        <v>8</v>
      </c>
      <c r="B13" s="494" t="s">
        <v>290</v>
      </c>
      <c r="C13" s="487">
        <f t="shared" si="8"/>
        <v>0</v>
      </c>
      <c r="D13" s="13">
        <v>0</v>
      </c>
      <c r="E13" s="13">
        <f t="shared" si="6"/>
        <v>0</v>
      </c>
      <c r="F13" s="13">
        <v>0</v>
      </c>
      <c r="G13" s="13">
        <f t="shared" si="0"/>
        <v>0</v>
      </c>
      <c r="H13" s="13">
        <v>0</v>
      </c>
      <c r="I13" s="13">
        <f t="shared" si="1"/>
        <v>0</v>
      </c>
      <c r="J13" s="13">
        <v>0</v>
      </c>
      <c r="K13" s="13">
        <f t="shared" si="2"/>
        <v>1</v>
      </c>
      <c r="L13" s="13">
        <v>1</v>
      </c>
      <c r="M13" s="481">
        <f t="shared" si="5"/>
        <v>0</v>
      </c>
      <c r="N13" s="32">
        <v>0</v>
      </c>
      <c r="O13" s="501">
        <f t="shared" si="3"/>
        <v>1</v>
      </c>
      <c r="P13" s="501">
        <f t="shared" si="4"/>
        <v>1</v>
      </c>
    </row>
    <row r="14" spans="1:16" ht="49.5" customHeight="1">
      <c r="A14" s="491">
        <v>9</v>
      </c>
      <c r="B14" s="495" t="s">
        <v>847</v>
      </c>
      <c r="C14" s="487">
        <f t="shared" si="8"/>
        <v>0</v>
      </c>
      <c r="D14" s="13">
        <v>0</v>
      </c>
      <c r="E14" s="13">
        <f t="shared" si="6"/>
        <v>0</v>
      </c>
      <c r="F14" s="13">
        <v>0</v>
      </c>
      <c r="G14" s="13">
        <f t="shared" si="0"/>
        <v>0</v>
      </c>
      <c r="H14" s="13">
        <v>0</v>
      </c>
      <c r="I14" s="13">
        <f t="shared" si="1"/>
        <v>0</v>
      </c>
      <c r="J14" s="13">
        <v>0</v>
      </c>
      <c r="K14" s="13">
        <f>1+L14</f>
        <v>1</v>
      </c>
      <c r="L14" s="13">
        <v>0</v>
      </c>
      <c r="M14" s="481">
        <f t="shared" si="5"/>
        <v>0</v>
      </c>
      <c r="N14" s="32">
        <v>0</v>
      </c>
      <c r="O14" s="501">
        <f t="shared" si="3"/>
        <v>1</v>
      </c>
      <c r="P14" s="501">
        <f t="shared" si="4"/>
        <v>0</v>
      </c>
    </row>
    <row r="15" spans="1:16" ht="50.25" customHeight="1">
      <c r="A15" s="491">
        <v>10</v>
      </c>
      <c r="B15" s="495" t="s">
        <v>848</v>
      </c>
      <c r="C15" s="487">
        <f t="shared" si="8"/>
        <v>0</v>
      </c>
      <c r="D15" s="13">
        <v>0</v>
      </c>
      <c r="E15" s="13">
        <f t="shared" si="6"/>
        <v>0</v>
      </c>
      <c r="F15" s="13">
        <v>0</v>
      </c>
      <c r="G15" s="13">
        <f t="shared" si="0"/>
        <v>0</v>
      </c>
      <c r="H15" s="13">
        <v>0</v>
      </c>
      <c r="I15" s="13">
        <f t="shared" si="1"/>
        <v>0</v>
      </c>
      <c r="J15" s="13">
        <v>0</v>
      </c>
      <c r="K15" s="13">
        <f t="shared" si="2"/>
        <v>0</v>
      </c>
      <c r="L15" s="13">
        <v>0</v>
      </c>
      <c r="M15" s="481">
        <f t="shared" si="5"/>
        <v>4</v>
      </c>
      <c r="N15" s="32">
        <v>4</v>
      </c>
      <c r="O15" s="501">
        <f t="shared" si="3"/>
        <v>4</v>
      </c>
      <c r="P15" s="501">
        <f t="shared" si="4"/>
        <v>4</v>
      </c>
    </row>
    <row r="16" spans="1:16" ht="48.75" customHeight="1" thickBot="1">
      <c r="A16" s="496"/>
      <c r="B16" s="497" t="s">
        <v>28</v>
      </c>
      <c r="C16" s="488">
        <f t="shared" ref="C16:P16" si="9">SUM(C6:C15)</f>
        <v>9</v>
      </c>
      <c r="D16" s="482">
        <f t="shared" si="9"/>
        <v>4</v>
      </c>
      <c r="E16" s="482">
        <f t="shared" si="9"/>
        <v>11</v>
      </c>
      <c r="F16" s="482">
        <f t="shared" si="9"/>
        <v>5</v>
      </c>
      <c r="G16" s="482">
        <f t="shared" si="9"/>
        <v>10</v>
      </c>
      <c r="H16" s="482">
        <f t="shared" si="9"/>
        <v>6</v>
      </c>
      <c r="I16" s="482">
        <f t="shared" si="9"/>
        <v>6</v>
      </c>
      <c r="J16" s="482">
        <f t="shared" si="9"/>
        <v>2</v>
      </c>
      <c r="K16" s="482">
        <f t="shared" si="9"/>
        <v>13</v>
      </c>
      <c r="L16" s="482">
        <f t="shared" si="9"/>
        <v>6</v>
      </c>
      <c r="M16" s="483">
        <f t="shared" si="9"/>
        <v>146</v>
      </c>
      <c r="N16" s="499">
        <f t="shared" si="9"/>
        <v>142</v>
      </c>
      <c r="O16" s="502">
        <f t="shared" si="9"/>
        <v>195</v>
      </c>
      <c r="P16" s="502">
        <f t="shared" si="9"/>
        <v>165</v>
      </c>
    </row>
    <row r="17" spans="1:15">
      <c r="A17" s="26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74"/>
      <c r="N17" s="24"/>
      <c r="O17" s="24"/>
    </row>
    <row r="18" spans="1:15">
      <c r="A18" s="26"/>
    </row>
  </sheetData>
  <mergeCells count="4">
    <mergeCell ref="A4:A5"/>
    <mergeCell ref="B4:B5"/>
    <mergeCell ref="C4:P4"/>
    <mergeCell ref="A2:P2"/>
  </mergeCells>
  <phoneticPr fontId="4" type="noConversion"/>
  <pageMargins left="0.59055118110236227" right="0.39370078740157483" top="0.74803149606299213" bottom="0.35433070866141736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X141"/>
  <sheetViews>
    <sheetView view="pageBreakPreview" zoomScaleSheetLayoutView="100" workbookViewId="0">
      <pane xSplit="1" ySplit="6" topLeftCell="B109" activePane="bottomRight" state="frozen"/>
      <selection pane="topRight" activeCell="B1" sqref="B1"/>
      <selection pane="bottomLeft" activeCell="A7" sqref="A7"/>
      <selection pane="bottomRight" activeCell="G126" sqref="G126"/>
    </sheetView>
  </sheetViews>
  <sheetFormatPr defaultRowHeight="35.25" customHeight="1"/>
  <cols>
    <col min="1" max="1" width="6" style="8" customWidth="1"/>
    <col min="2" max="2" width="65.7109375" style="8" customWidth="1"/>
    <col min="3" max="3" width="4.7109375" style="96" customWidth="1"/>
    <col min="4" max="4" width="6.85546875" style="96" customWidth="1"/>
    <col min="5" max="5" width="5" style="96" customWidth="1"/>
    <col min="6" max="6" width="6.42578125" style="96" customWidth="1"/>
    <col min="7" max="7" width="4.7109375" style="96" customWidth="1"/>
    <col min="8" max="8" width="6.42578125" style="96" customWidth="1"/>
    <col min="9" max="9" width="5" style="96" customWidth="1"/>
    <col min="10" max="10" width="6.7109375" style="96" customWidth="1"/>
    <col min="11" max="11" width="5" style="96" customWidth="1"/>
    <col min="12" max="12" width="8.28515625" style="96" customWidth="1"/>
    <col min="13" max="13" width="8.140625" style="96" customWidth="1"/>
    <col min="14" max="16384" width="9.140625" style="8"/>
  </cols>
  <sheetData>
    <row r="1" spans="1:24" ht="19.5" customHeight="1">
      <c r="K1" s="348" t="s">
        <v>134</v>
      </c>
      <c r="L1" s="348"/>
      <c r="M1" s="348"/>
    </row>
    <row r="2" spans="1:24" ht="17.25" customHeight="1">
      <c r="A2" s="355" t="s">
        <v>275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</row>
    <row r="3" spans="1:24" ht="10.5" customHeight="1" thickBot="1">
      <c r="A3" s="25"/>
      <c r="B3" s="25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24" ht="17.25" customHeight="1">
      <c r="A4" s="356" t="s">
        <v>2</v>
      </c>
      <c r="B4" s="358" t="s">
        <v>1</v>
      </c>
      <c r="C4" s="343" t="s">
        <v>29</v>
      </c>
      <c r="D4" s="343"/>
      <c r="E4" s="343" t="s">
        <v>30</v>
      </c>
      <c r="F4" s="343"/>
      <c r="G4" s="343" t="s">
        <v>31</v>
      </c>
      <c r="H4" s="343"/>
      <c r="I4" s="343" t="s">
        <v>7</v>
      </c>
      <c r="J4" s="344"/>
      <c r="K4" s="345" t="s">
        <v>25</v>
      </c>
      <c r="L4" s="346"/>
      <c r="M4" s="347"/>
    </row>
    <row r="5" spans="1:24" s="9" customFormat="1" ht="27" customHeight="1" thickBot="1">
      <c r="A5" s="357"/>
      <c r="B5" s="359"/>
      <c r="C5" s="99" t="s">
        <v>184</v>
      </c>
      <c r="D5" s="137" t="s">
        <v>0</v>
      </c>
      <c r="E5" s="99" t="s">
        <v>184</v>
      </c>
      <c r="F5" s="137" t="s">
        <v>0</v>
      </c>
      <c r="G5" s="99" t="s">
        <v>184</v>
      </c>
      <c r="H5" s="137" t="s">
        <v>0</v>
      </c>
      <c r="I5" s="99" t="s">
        <v>184</v>
      </c>
      <c r="J5" s="138" t="s">
        <v>0</v>
      </c>
      <c r="K5" s="136" t="s">
        <v>184</v>
      </c>
      <c r="L5" s="135" t="s">
        <v>0</v>
      </c>
      <c r="M5" s="134" t="s">
        <v>28</v>
      </c>
    </row>
    <row r="6" spans="1:24" s="9" customFormat="1" ht="19.5" customHeight="1">
      <c r="A6" s="349" t="s">
        <v>82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1"/>
    </row>
    <row r="7" spans="1:24" s="9" customFormat="1" ht="18" customHeight="1">
      <c r="A7" s="89">
        <v>1</v>
      </c>
      <c r="B7" s="87" t="s">
        <v>185</v>
      </c>
      <c r="C7" s="102"/>
      <c r="D7" s="102"/>
      <c r="E7" s="102"/>
      <c r="F7" s="102"/>
      <c r="G7" s="102"/>
      <c r="H7" s="102"/>
      <c r="I7" s="102"/>
      <c r="J7" s="103"/>
      <c r="K7" s="104">
        <f t="shared" ref="K7:K18" si="0">C7+E7+G7+I7</f>
        <v>0</v>
      </c>
      <c r="L7" s="102">
        <f t="shared" ref="L7:L18" si="1">D7+F7+H7+J7</f>
        <v>0</v>
      </c>
      <c r="M7" s="105">
        <f t="shared" ref="M7:M19" si="2">K7+L7</f>
        <v>0</v>
      </c>
    </row>
    <row r="8" spans="1:24" s="9" customFormat="1" ht="14.25" customHeight="1">
      <c r="A8" s="89">
        <v>2</v>
      </c>
      <c r="B8" s="87" t="s">
        <v>186</v>
      </c>
      <c r="C8" s="102"/>
      <c r="D8" s="102"/>
      <c r="E8" s="102"/>
      <c r="F8" s="102"/>
      <c r="G8" s="102"/>
      <c r="H8" s="102"/>
      <c r="I8" s="102"/>
      <c r="J8" s="103"/>
      <c r="K8" s="104">
        <f t="shared" si="0"/>
        <v>0</v>
      </c>
      <c r="L8" s="102">
        <f t="shared" si="1"/>
        <v>0</v>
      </c>
      <c r="M8" s="105">
        <f t="shared" si="2"/>
        <v>0</v>
      </c>
    </row>
    <row r="9" spans="1:24" s="9" customFormat="1" ht="17.25" customHeight="1">
      <c r="A9" s="89">
        <v>3</v>
      </c>
      <c r="B9" s="88" t="s">
        <v>187</v>
      </c>
      <c r="C9" s="102"/>
      <c r="D9" s="102"/>
      <c r="E9" s="102"/>
      <c r="F9" s="102"/>
      <c r="G9" s="102"/>
      <c r="H9" s="102"/>
      <c r="I9" s="102"/>
      <c r="J9" s="103"/>
      <c r="K9" s="104">
        <f t="shared" si="0"/>
        <v>0</v>
      </c>
      <c r="L9" s="102">
        <f t="shared" si="1"/>
        <v>0</v>
      </c>
      <c r="M9" s="105">
        <f t="shared" si="2"/>
        <v>0</v>
      </c>
    </row>
    <row r="10" spans="1:24" s="9" customFormat="1" ht="18" customHeight="1">
      <c r="A10" s="89">
        <v>4</v>
      </c>
      <c r="B10" s="88" t="s">
        <v>188</v>
      </c>
      <c r="C10" s="102"/>
      <c r="D10" s="102"/>
      <c r="E10" s="102"/>
      <c r="F10" s="102"/>
      <c r="G10" s="102"/>
      <c r="H10" s="102"/>
      <c r="I10" s="102"/>
      <c r="J10" s="103"/>
      <c r="K10" s="104">
        <f t="shared" si="0"/>
        <v>0</v>
      </c>
      <c r="L10" s="102">
        <f t="shared" si="1"/>
        <v>0</v>
      </c>
      <c r="M10" s="105">
        <f t="shared" si="2"/>
        <v>0</v>
      </c>
    </row>
    <row r="11" spans="1:24" s="9" customFormat="1" ht="17.25" customHeight="1">
      <c r="A11" s="89">
        <v>5</v>
      </c>
      <c r="B11" s="88" t="s">
        <v>189</v>
      </c>
      <c r="C11" s="102"/>
      <c r="D11" s="102"/>
      <c r="E11" s="102"/>
      <c r="F11" s="102"/>
      <c r="G11" s="102"/>
      <c r="H11" s="102"/>
      <c r="I11" s="102"/>
      <c r="J11" s="103"/>
      <c r="K11" s="104">
        <f t="shared" si="0"/>
        <v>0</v>
      </c>
      <c r="L11" s="102">
        <f t="shared" si="1"/>
        <v>0</v>
      </c>
      <c r="M11" s="105">
        <f t="shared" si="2"/>
        <v>0</v>
      </c>
    </row>
    <row r="12" spans="1:24" s="9" customFormat="1" ht="17.25" customHeight="1">
      <c r="A12" s="89">
        <v>6</v>
      </c>
      <c r="B12" s="88" t="s">
        <v>190</v>
      </c>
      <c r="C12" s="102"/>
      <c r="D12" s="102"/>
      <c r="E12" s="102"/>
      <c r="F12" s="102"/>
      <c r="G12" s="102"/>
      <c r="H12" s="102"/>
      <c r="I12" s="102"/>
      <c r="J12" s="103"/>
      <c r="K12" s="104">
        <f t="shared" si="0"/>
        <v>0</v>
      </c>
      <c r="L12" s="102">
        <f t="shared" si="1"/>
        <v>0</v>
      </c>
      <c r="M12" s="105">
        <f t="shared" si="2"/>
        <v>0</v>
      </c>
    </row>
    <row r="13" spans="1:24" s="9" customFormat="1" ht="18.75" customHeight="1">
      <c r="A13" s="89">
        <v>7</v>
      </c>
      <c r="B13" s="88" t="s">
        <v>191</v>
      </c>
      <c r="C13" s="102"/>
      <c r="D13" s="102"/>
      <c r="E13" s="102"/>
      <c r="F13" s="102"/>
      <c r="G13" s="102"/>
      <c r="H13" s="102"/>
      <c r="I13" s="102"/>
      <c r="J13" s="103"/>
      <c r="K13" s="104">
        <f t="shared" si="0"/>
        <v>0</v>
      </c>
      <c r="L13" s="102">
        <f t="shared" si="1"/>
        <v>0</v>
      </c>
      <c r="M13" s="105">
        <f t="shared" si="2"/>
        <v>0</v>
      </c>
      <c r="X13" s="360"/>
    </row>
    <row r="14" spans="1:24" s="9" customFormat="1" ht="18" customHeight="1">
      <c r="A14" s="89">
        <v>8</v>
      </c>
      <c r="B14" s="88" t="s">
        <v>192</v>
      </c>
      <c r="C14" s="102"/>
      <c r="D14" s="102"/>
      <c r="E14" s="102"/>
      <c r="F14" s="102"/>
      <c r="G14" s="102"/>
      <c r="H14" s="102"/>
      <c r="I14" s="102"/>
      <c r="J14" s="103"/>
      <c r="K14" s="104">
        <f t="shared" si="0"/>
        <v>0</v>
      </c>
      <c r="L14" s="102">
        <f t="shared" si="1"/>
        <v>0</v>
      </c>
      <c r="M14" s="105">
        <f t="shared" si="2"/>
        <v>0</v>
      </c>
      <c r="X14" s="361"/>
    </row>
    <row r="15" spans="1:24" s="9" customFormat="1" ht="18" customHeight="1">
      <c r="A15" s="89">
        <v>9</v>
      </c>
      <c r="B15" s="88" t="s">
        <v>193</v>
      </c>
      <c r="C15" s="102"/>
      <c r="D15" s="102"/>
      <c r="E15" s="102"/>
      <c r="F15" s="102"/>
      <c r="G15" s="102"/>
      <c r="H15" s="102"/>
      <c r="I15" s="102"/>
      <c r="J15" s="103"/>
      <c r="K15" s="104">
        <f t="shared" si="0"/>
        <v>0</v>
      </c>
      <c r="L15" s="102">
        <f t="shared" si="1"/>
        <v>0</v>
      </c>
      <c r="M15" s="105">
        <f t="shared" si="2"/>
        <v>0</v>
      </c>
    </row>
    <row r="16" spans="1:24" s="9" customFormat="1" ht="19.5" customHeight="1">
      <c r="A16" s="89">
        <v>10</v>
      </c>
      <c r="B16" s="87" t="s">
        <v>194</v>
      </c>
      <c r="C16" s="102"/>
      <c r="D16" s="102"/>
      <c r="E16" s="102"/>
      <c r="F16" s="102"/>
      <c r="G16" s="102"/>
      <c r="H16" s="102"/>
      <c r="I16" s="102"/>
      <c r="J16" s="103"/>
      <c r="K16" s="104">
        <f t="shared" si="0"/>
        <v>0</v>
      </c>
      <c r="L16" s="102">
        <f t="shared" si="1"/>
        <v>0</v>
      </c>
      <c r="M16" s="105">
        <f t="shared" si="2"/>
        <v>0</v>
      </c>
    </row>
    <row r="17" spans="1:13" s="9" customFormat="1" ht="18" customHeight="1">
      <c r="A17" s="89">
        <v>11</v>
      </c>
      <c r="B17" s="87" t="s">
        <v>195</v>
      </c>
      <c r="C17" s="102"/>
      <c r="D17" s="102"/>
      <c r="E17" s="102"/>
      <c r="F17" s="102"/>
      <c r="G17" s="102"/>
      <c r="H17" s="102"/>
      <c r="I17" s="102"/>
      <c r="J17" s="103"/>
      <c r="K17" s="104">
        <f t="shared" si="0"/>
        <v>0</v>
      </c>
      <c r="L17" s="102">
        <f t="shared" si="1"/>
        <v>0</v>
      </c>
      <c r="M17" s="105">
        <f t="shared" si="2"/>
        <v>0</v>
      </c>
    </row>
    <row r="18" spans="1:13" s="9" customFormat="1" ht="18.75" customHeight="1" thickBot="1">
      <c r="A18" s="90">
        <v>12</v>
      </c>
      <c r="B18" s="91" t="s">
        <v>196</v>
      </c>
      <c r="C18" s="99"/>
      <c r="D18" s="99"/>
      <c r="E18" s="99"/>
      <c r="F18" s="99"/>
      <c r="G18" s="99"/>
      <c r="H18" s="99"/>
      <c r="I18" s="99"/>
      <c r="J18" s="100"/>
      <c r="K18" s="106">
        <f t="shared" si="0"/>
        <v>0</v>
      </c>
      <c r="L18" s="99">
        <f t="shared" si="1"/>
        <v>0</v>
      </c>
      <c r="M18" s="105">
        <f t="shared" si="2"/>
        <v>0</v>
      </c>
    </row>
    <row r="19" spans="1:13" s="10" customFormat="1" ht="23.25" customHeight="1" thickBot="1">
      <c r="A19" s="92"/>
      <c r="B19" s="93" t="s">
        <v>130</v>
      </c>
      <c r="C19" s="107">
        <f>SUM(C7:C18)</f>
        <v>0</v>
      </c>
      <c r="D19" s="107">
        <f t="shared" ref="D19:L19" si="3">SUM(D7:D18)</f>
        <v>0</v>
      </c>
      <c r="E19" s="107">
        <f t="shared" si="3"/>
        <v>0</v>
      </c>
      <c r="F19" s="107">
        <f t="shared" si="3"/>
        <v>0</v>
      </c>
      <c r="G19" s="107">
        <f t="shared" si="3"/>
        <v>0</v>
      </c>
      <c r="H19" s="107">
        <f t="shared" si="3"/>
        <v>0</v>
      </c>
      <c r="I19" s="107">
        <f t="shared" si="3"/>
        <v>0</v>
      </c>
      <c r="J19" s="108">
        <f t="shared" si="3"/>
        <v>0</v>
      </c>
      <c r="K19" s="109">
        <f t="shared" si="3"/>
        <v>0</v>
      </c>
      <c r="L19" s="107">
        <f t="shared" si="3"/>
        <v>0</v>
      </c>
      <c r="M19" s="110">
        <f t="shared" si="2"/>
        <v>0</v>
      </c>
    </row>
    <row r="20" spans="1:13" s="9" customFormat="1" ht="24.75" customHeight="1" thickBot="1">
      <c r="A20" s="352" t="s">
        <v>32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3"/>
      <c r="L20" s="353"/>
      <c r="M20" s="354"/>
    </row>
    <row r="21" spans="1:13" s="9" customFormat="1" ht="32.25" customHeight="1">
      <c r="A21" s="94">
        <v>1</v>
      </c>
      <c r="B21" s="95" t="s">
        <v>85</v>
      </c>
      <c r="C21" s="111"/>
      <c r="D21" s="111"/>
      <c r="E21" s="111"/>
      <c r="F21" s="111"/>
      <c r="G21" s="111"/>
      <c r="H21" s="111"/>
      <c r="I21" s="111"/>
      <c r="J21" s="513"/>
      <c r="K21" s="113">
        <f t="shared" ref="K21:K29" si="4">C21+E21+G21+I21</f>
        <v>0</v>
      </c>
      <c r="L21" s="111">
        <f t="shared" ref="L21:L29" si="5">D21+F21+H21+J21</f>
        <v>0</v>
      </c>
      <c r="M21" s="512">
        <f t="shared" ref="M21:M29" si="6">K21+L21</f>
        <v>0</v>
      </c>
    </row>
    <row r="22" spans="1:13" s="9" customFormat="1" ht="32.25" customHeight="1">
      <c r="A22" s="89">
        <v>2</v>
      </c>
      <c r="B22" s="87" t="s">
        <v>86</v>
      </c>
      <c r="C22" s="102"/>
      <c r="D22" s="102"/>
      <c r="E22" s="102"/>
      <c r="F22" s="102"/>
      <c r="G22" s="102"/>
      <c r="H22" s="102"/>
      <c r="I22" s="102"/>
      <c r="J22" s="103"/>
      <c r="K22" s="113">
        <f t="shared" si="4"/>
        <v>0</v>
      </c>
      <c r="L22" s="111">
        <f t="shared" si="5"/>
        <v>0</v>
      </c>
      <c r="M22" s="105">
        <f t="shared" si="6"/>
        <v>0</v>
      </c>
    </row>
    <row r="23" spans="1:13" s="9" customFormat="1" ht="32.25" customHeight="1">
      <c r="A23" s="89">
        <v>3</v>
      </c>
      <c r="B23" s="87" t="s">
        <v>271</v>
      </c>
      <c r="C23" s="102"/>
      <c r="D23" s="102"/>
      <c r="E23" s="102"/>
      <c r="F23" s="102"/>
      <c r="G23" s="102"/>
      <c r="H23" s="102"/>
      <c r="I23" s="102"/>
      <c r="J23" s="103"/>
      <c r="K23" s="113">
        <f t="shared" si="4"/>
        <v>0</v>
      </c>
      <c r="L23" s="111">
        <f t="shared" si="5"/>
        <v>0</v>
      </c>
      <c r="M23" s="105">
        <f t="shared" si="6"/>
        <v>0</v>
      </c>
    </row>
    <row r="24" spans="1:13" s="9" customFormat="1" ht="32.25" customHeight="1">
      <c r="A24" s="89">
        <v>4</v>
      </c>
      <c r="B24" s="87" t="s">
        <v>117</v>
      </c>
      <c r="C24" s="102"/>
      <c r="D24" s="102"/>
      <c r="E24" s="102"/>
      <c r="F24" s="102"/>
      <c r="G24" s="102"/>
      <c r="H24" s="102"/>
      <c r="I24" s="102"/>
      <c r="J24" s="103"/>
      <c r="K24" s="113">
        <f t="shared" si="4"/>
        <v>0</v>
      </c>
      <c r="L24" s="111">
        <f t="shared" si="5"/>
        <v>0</v>
      </c>
      <c r="M24" s="105">
        <f t="shared" si="6"/>
        <v>0</v>
      </c>
    </row>
    <row r="25" spans="1:13" s="9" customFormat="1" ht="33" customHeight="1">
      <c r="A25" s="89">
        <v>5</v>
      </c>
      <c r="B25" s="87" t="s">
        <v>87</v>
      </c>
      <c r="C25" s="102"/>
      <c r="D25" s="102">
        <v>1</v>
      </c>
      <c r="E25" s="102"/>
      <c r="F25" s="102"/>
      <c r="G25" s="102"/>
      <c r="H25" s="102"/>
      <c r="I25" s="102"/>
      <c r="J25" s="103"/>
      <c r="K25" s="104">
        <f t="shared" si="4"/>
        <v>0</v>
      </c>
      <c r="L25" s="102">
        <f t="shared" si="5"/>
        <v>1</v>
      </c>
      <c r="M25" s="105">
        <f t="shared" si="6"/>
        <v>1</v>
      </c>
    </row>
    <row r="26" spans="1:13" s="9" customFormat="1" ht="31.5" customHeight="1">
      <c r="A26" s="89">
        <v>6</v>
      </c>
      <c r="B26" s="87" t="s">
        <v>88</v>
      </c>
      <c r="C26" s="102"/>
      <c r="D26" s="102"/>
      <c r="E26" s="102"/>
      <c r="F26" s="102"/>
      <c r="G26" s="102"/>
      <c r="H26" s="102"/>
      <c r="I26" s="102"/>
      <c r="J26" s="103"/>
      <c r="K26" s="104">
        <f t="shared" si="4"/>
        <v>0</v>
      </c>
      <c r="L26" s="102">
        <f t="shared" si="5"/>
        <v>0</v>
      </c>
      <c r="M26" s="105">
        <f t="shared" si="6"/>
        <v>0</v>
      </c>
    </row>
    <row r="27" spans="1:13" s="9" customFormat="1" ht="31.5" customHeight="1">
      <c r="A27" s="89">
        <v>7</v>
      </c>
      <c r="B27" s="87" t="s">
        <v>89</v>
      </c>
      <c r="C27" s="102"/>
      <c r="D27" s="102"/>
      <c r="E27" s="102"/>
      <c r="F27" s="102"/>
      <c r="G27" s="102"/>
      <c r="H27" s="102"/>
      <c r="I27" s="102"/>
      <c r="J27" s="103"/>
      <c r="K27" s="104">
        <f t="shared" si="4"/>
        <v>0</v>
      </c>
      <c r="L27" s="102">
        <f t="shared" si="5"/>
        <v>0</v>
      </c>
      <c r="M27" s="105">
        <f t="shared" si="6"/>
        <v>0</v>
      </c>
    </row>
    <row r="28" spans="1:13" s="9" customFormat="1" ht="32.25" customHeight="1" thickBot="1">
      <c r="A28" s="90">
        <v>8</v>
      </c>
      <c r="B28" s="514" t="s">
        <v>33</v>
      </c>
      <c r="C28" s="515"/>
      <c r="D28" s="515"/>
      <c r="E28" s="515"/>
      <c r="F28" s="515"/>
      <c r="G28" s="515"/>
      <c r="H28" s="515"/>
      <c r="I28" s="515"/>
      <c r="J28" s="516"/>
      <c r="K28" s="106">
        <f t="shared" si="4"/>
        <v>0</v>
      </c>
      <c r="L28" s="515">
        <f t="shared" si="5"/>
        <v>0</v>
      </c>
      <c r="M28" s="512">
        <f t="shared" si="6"/>
        <v>0</v>
      </c>
    </row>
    <row r="29" spans="1:13" s="10" customFormat="1" ht="21.75" customHeight="1" thickBot="1">
      <c r="A29" s="92"/>
      <c r="B29" s="93" t="s">
        <v>131</v>
      </c>
      <c r="C29" s="107">
        <f>SUM(C21:C28)</f>
        <v>0</v>
      </c>
      <c r="D29" s="107">
        <f t="shared" ref="D29:J29" si="7">SUM(D21:D28)</f>
        <v>1</v>
      </c>
      <c r="E29" s="107">
        <f t="shared" si="7"/>
        <v>0</v>
      </c>
      <c r="F29" s="107">
        <f t="shared" si="7"/>
        <v>0</v>
      </c>
      <c r="G29" s="107">
        <f t="shared" si="7"/>
        <v>0</v>
      </c>
      <c r="H29" s="107">
        <f t="shared" si="7"/>
        <v>0</v>
      </c>
      <c r="I29" s="107">
        <f t="shared" si="7"/>
        <v>0</v>
      </c>
      <c r="J29" s="108">
        <f t="shared" si="7"/>
        <v>0</v>
      </c>
      <c r="K29" s="114">
        <f t="shared" si="4"/>
        <v>0</v>
      </c>
      <c r="L29" s="115">
        <f t="shared" si="5"/>
        <v>1</v>
      </c>
      <c r="M29" s="110">
        <f t="shared" si="6"/>
        <v>1</v>
      </c>
    </row>
    <row r="30" spans="1:13" s="9" customFormat="1" ht="21.75" customHeight="1" thickBot="1">
      <c r="A30" s="352" t="s">
        <v>40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4"/>
    </row>
    <row r="31" spans="1:13" s="9" customFormat="1" ht="35.25" customHeight="1">
      <c r="A31" s="94">
        <v>1</v>
      </c>
      <c r="B31" s="95" t="s">
        <v>41</v>
      </c>
      <c r="C31" s="111"/>
      <c r="D31" s="111"/>
      <c r="E31" s="111"/>
      <c r="F31" s="111"/>
      <c r="G31" s="111"/>
      <c r="H31" s="111"/>
      <c r="I31" s="111"/>
      <c r="J31" s="111"/>
      <c r="K31" s="104">
        <f t="shared" ref="K31:K42" si="8">C31+E31+G31+I31</f>
        <v>0</v>
      </c>
      <c r="L31" s="102">
        <f t="shared" ref="L31:L42" si="9">D31+F31+H31+J31</f>
        <v>0</v>
      </c>
      <c r="M31" s="120">
        <f t="shared" ref="M31:M43" si="10">K31+L31</f>
        <v>0</v>
      </c>
    </row>
    <row r="32" spans="1:13" s="9" customFormat="1" ht="35.25" customHeight="1">
      <c r="A32" s="89">
        <v>2</v>
      </c>
      <c r="B32" s="87" t="s">
        <v>80</v>
      </c>
      <c r="C32" s="102"/>
      <c r="D32" s="102"/>
      <c r="E32" s="102"/>
      <c r="F32" s="102"/>
      <c r="G32" s="102"/>
      <c r="H32" s="102"/>
      <c r="I32" s="102"/>
      <c r="J32" s="102"/>
      <c r="K32" s="104">
        <f t="shared" si="8"/>
        <v>0</v>
      </c>
      <c r="L32" s="102">
        <f t="shared" si="9"/>
        <v>0</v>
      </c>
      <c r="M32" s="105">
        <f t="shared" si="10"/>
        <v>0</v>
      </c>
    </row>
    <row r="33" spans="1:13" s="9" customFormat="1" ht="35.25" customHeight="1">
      <c r="A33" s="89">
        <v>3</v>
      </c>
      <c r="B33" s="87" t="s">
        <v>42</v>
      </c>
      <c r="C33" s="102"/>
      <c r="D33" s="102"/>
      <c r="E33" s="102"/>
      <c r="F33" s="102"/>
      <c r="G33" s="102"/>
      <c r="H33" s="102"/>
      <c r="I33" s="102"/>
      <c r="J33" s="102"/>
      <c r="K33" s="104">
        <f t="shared" si="8"/>
        <v>0</v>
      </c>
      <c r="L33" s="102">
        <f t="shared" si="9"/>
        <v>0</v>
      </c>
      <c r="M33" s="105">
        <f t="shared" si="10"/>
        <v>0</v>
      </c>
    </row>
    <row r="34" spans="1:13" s="9" customFormat="1" ht="35.25" customHeight="1">
      <c r="A34" s="89">
        <v>4</v>
      </c>
      <c r="B34" s="87" t="s">
        <v>43</v>
      </c>
      <c r="C34" s="102"/>
      <c r="D34" s="102"/>
      <c r="E34" s="102"/>
      <c r="F34" s="102"/>
      <c r="G34" s="102"/>
      <c r="H34" s="102"/>
      <c r="I34" s="102"/>
      <c r="J34" s="102"/>
      <c r="K34" s="104">
        <f t="shared" si="8"/>
        <v>0</v>
      </c>
      <c r="L34" s="102">
        <f t="shared" si="9"/>
        <v>0</v>
      </c>
      <c r="M34" s="105">
        <f t="shared" si="10"/>
        <v>0</v>
      </c>
    </row>
    <row r="35" spans="1:13" s="9" customFormat="1" ht="35.25" customHeight="1">
      <c r="A35" s="89">
        <v>5</v>
      </c>
      <c r="B35" s="87" t="s">
        <v>44</v>
      </c>
      <c r="C35" s="102"/>
      <c r="D35" s="102"/>
      <c r="E35" s="102"/>
      <c r="F35" s="102"/>
      <c r="G35" s="102"/>
      <c r="H35" s="102"/>
      <c r="I35" s="102"/>
      <c r="J35" s="102"/>
      <c r="K35" s="104">
        <f t="shared" si="8"/>
        <v>0</v>
      </c>
      <c r="L35" s="102">
        <f t="shared" si="9"/>
        <v>0</v>
      </c>
      <c r="M35" s="105">
        <f t="shared" si="10"/>
        <v>0</v>
      </c>
    </row>
    <row r="36" spans="1:13" s="9" customFormat="1" ht="35.25" customHeight="1">
      <c r="A36" s="89">
        <v>6</v>
      </c>
      <c r="B36" s="87" t="s">
        <v>45</v>
      </c>
      <c r="C36" s="102"/>
      <c r="D36" s="102"/>
      <c r="E36" s="102"/>
      <c r="F36" s="102"/>
      <c r="G36" s="102"/>
      <c r="H36" s="102"/>
      <c r="I36" s="102"/>
      <c r="J36" s="102"/>
      <c r="K36" s="104">
        <f t="shared" si="8"/>
        <v>0</v>
      </c>
      <c r="L36" s="102">
        <f t="shared" si="9"/>
        <v>0</v>
      </c>
      <c r="M36" s="105">
        <f t="shared" si="10"/>
        <v>0</v>
      </c>
    </row>
    <row r="37" spans="1:13" s="9" customFormat="1" ht="35.25" customHeight="1">
      <c r="A37" s="89">
        <v>7</v>
      </c>
      <c r="B37" s="87" t="s">
        <v>46</v>
      </c>
      <c r="C37" s="102"/>
      <c r="D37" s="102"/>
      <c r="E37" s="102"/>
      <c r="F37" s="102"/>
      <c r="G37" s="102"/>
      <c r="H37" s="102"/>
      <c r="I37" s="102"/>
      <c r="J37" s="102"/>
      <c r="K37" s="104">
        <f t="shared" si="8"/>
        <v>0</v>
      </c>
      <c r="L37" s="102">
        <f t="shared" si="9"/>
        <v>0</v>
      </c>
      <c r="M37" s="105">
        <f t="shared" si="10"/>
        <v>0</v>
      </c>
    </row>
    <row r="38" spans="1:13" s="9" customFormat="1" ht="35.25" customHeight="1">
      <c r="A38" s="89">
        <v>8</v>
      </c>
      <c r="B38" s="87" t="s">
        <v>81</v>
      </c>
      <c r="C38" s="102"/>
      <c r="D38" s="102"/>
      <c r="E38" s="102"/>
      <c r="F38" s="102"/>
      <c r="G38" s="102"/>
      <c r="H38" s="102"/>
      <c r="I38" s="102"/>
      <c r="J38" s="102"/>
      <c r="K38" s="104">
        <f t="shared" si="8"/>
        <v>0</v>
      </c>
      <c r="L38" s="102">
        <f t="shared" si="9"/>
        <v>0</v>
      </c>
      <c r="M38" s="105">
        <f t="shared" si="10"/>
        <v>0</v>
      </c>
    </row>
    <row r="39" spans="1:13" s="9" customFormat="1" ht="35.25" customHeight="1">
      <c r="A39" s="89">
        <v>9</v>
      </c>
      <c r="B39" s="87" t="s">
        <v>47</v>
      </c>
      <c r="C39" s="102"/>
      <c r="D39" s="102"/>
      <c r="E39" s="102"/>
      <c r="F39" s="102"/>
      <c r="G39" s="102"/>
      <c r="H39" s="102"/>
      <c r="I39" s="102"/>
      <c r="J39" s="102"/>
      <c r="K39" s="104">
        <f t="shared" si="8"/>
        <v>0</v>
      </c>
      <c r="L39" s="102">
        <f t="shared" si="9"/>
        <v>0</v>
      </c>
      <c r="M39" s="105">
        <f t="shared" si="10"/>
        <v>0</v>
      </c>
    </row>
    <row r="40" spans="1:13" s="9" customFormat="1" ht="35.25" customHeight="1">
      <c r="A40" s="89">
        <v>10</v>
      </c>
      <c r="B40" s="87" t="s">
        <v>48</v>
      </c>
      <c r="C40" s="102"/>
      <c r="D40" s="102"/>
      <c r="E40" s="102"/>
      <c r="F40" s="102"/>
      <c r="G40" s="102"/>
      <c r="H40" s="102"/>
      <c r="I40" s="102"/>
      <c r="J40" s="102"/>
      <c r="K40" s="104">
        <f t="shared" si="8"/>
        <v>0</v>
      </c>
      <c r="L40" s="102">
        <f t="shared" si="9"/>
        <v>0</v>
      </c>
      <c r="M40" s="105">
        <f t="shared" si="10"/>
        <v>0</v>
      </c>
    </row>
    <row r="41" spans="1:13" s="9" customFormat="1" ht="35.25" customHeight="1">
      <c r="A41" s="89">
        <v>11</v>
      </c>
      <c r="B41" s="87" t="s">
        <v>49</v>
      </c>
      <c r="C41" s="102"/>
      <c r="D41" s="102"/>
      <c r="E41" s="102"/>
      <c r="F41" s="102"/>
      <c r="G41" s="102"/>
      <c r="H41" s="102"/>
      <c r="I41" s="102"/>
      <c r="J41" s="102"/>
      <c r="K41" s="104">
        <f t="shared" si="8"/>
        <v>0</v>
      </c>
      <c r="L41" s="102">
        <f t="shared" si="9"/>
        <v>0</v>
      </c>
      <c r="M41" s="105">
        <f t="shared" si="10"/>
        <v>0</v>
      </c>
    </row>
    <row r="42" spans="1:13" s="9" customFormat="1" ht="35.25" customHeight="1" thickBot="1">
      <c r="A42" s="90">
        <v>12</v>
      </c>
      <c r="B42" s="91" t="s">
        <v>50</v>
      </c>
      <c r="C42" s="99"/>
      <c r="D42" s="99"/>
      <c r="E42" s="99"/>
      <c r="F42" s="99"/>
      <c r="G42" s="99"/>
      <c r="H42" s="99"/>
      <c r="I42" s="99"/>
      <c r="J42" s="99"/>
      <c r="K42" s="106">
        <f t="shared" si="8"/>
        <v>0</v>
      </c>
      <c r="L42" s="99">
        <f t="shared" si="9"/>
        <v>0</v>
      </c>
      <c r="M42" s="117">
        <f t="shared" si="10"/>
        <v>0</v>
      </c>
    </row>
    <row r="43" spans="1:13" s="10" customFormat="1" ht="18.75" customHeight="1" thickBot="1">
      <c r="A43" s="92"/>
      <c r="B43" s="93" t="s">
        <v>132</v>
      </c>
      <c r="C43" s="107">
        <f t="shared" ref="C43:L43" si="11">SUM(C31:C42)</f>
        <v>0</v>
      </c>
      <c r="D43" s="107">
        <f t="shared" si="11"/>
        <v>0</v>
      </c>
      <c r="E43" s="107">
        <f t="shared" si="11"/>
        <v>0</v>
      </c>
      <c r="F43" s="107">
        <f t="shared" si="11"/>
        <v>0</v>
      </c>
      <c r="G43" s="107">
        <f t="shared" si="11"/>
        <v>0</v>
      </c>
      <c r="H43" s="107">
        <f t="shared" si="11"/>
        <v>0</v>
      </c>
      <c r="I43" s="107">
        <f t="shared" si="11"/>
        <v>0</v>
      </c>
      <c r="J43" s="108">
        <f t="shared" si="11"/>
        <v>0</v>
      </c>
      <c r="K43" s="109">
        <f t="shared" si="11"/>
        <v>0</v>
      </c>
      <c r="L43" s="107">
        <f t="shared" si="11"/>
        <v>0</v>
      </c>
      <c r="M43" s="120">
        <f t="shared" si="10"/>
        <v>0</v>
      </c>
    </row>
    <row r="44" spans="1:13" ht="21.75" customHeight="1">
      <c r="A44" s="356" t="s">
        <v>2</v>
      </c>
      <c r="B44" s="358" t="s">
        <v>1</v>
      </c>
      <c r="C44" s="343" t="s">
        <v>29</v>
      </c>
      <c r="D44" s="343"/>
      <c r="E44" s="343" t="s">
        <v>30</v>
      </c>
      <c r="F44" s="343"/>
      <c r="G44" s="343" t="s">
        <v>31</v>
      </c>
      <c r="H44" s="343"/>
      <c r="I44" s="343" t="s">
        <v>7</v>
      </c>
      <c r="J44" s="344"/>
      <c r="K44" s="345" t="s">
        <v>25</v>
      </c>
      <c r="L44" s="346"/>
      <c r="M44" s="347"/>
    </row>
    <row r="45" spans="1:13" s="9" customFormat="1" ht="41.25" customHeight="1" thickBot="1">
      <c r="A45" s="357"/>
      <c r="B45" s="359"/>
      <c r="C45" s="99" t="s">
        <v>184</v>
      </c>
      <c r="D45" s="137" t="s">
        <v>0</v>
      </c>
      <c r="E45" s="99" t="s">
        <v>184</v>
      </c>
      <c r="F45" s="137" t="s">
        <v>0</v>
      </c>
      <c r="G45" s="99" t="s">
        <v>184</v>
      </c>
      <c r="H45" s="137" t="s">
        <v>0</v>
      </c>
      <c r="I45" s="99" t="s">
        <v>184</v>
      </c>
      <c r="J45" s="138" t="s">
        <v>0</v>
      </c>
      <c r="K45" s="136" t="s">
        <v>184</v>
      </c>
      <c r="L45" s="135" t="s">
        <v>0</v>
      </c>
      <c r="M45" s="134" t="s">
        <v>28</v>
      </c>
    </row>
    <row r="46" spans="1:13" s="9" customFormat="1" ht="26.25" customHeight="1" thickBot="1">
      <c r="A46" s="352" t="s">
        <v>51</v>
      </c>
      <c r="B46" s="353"/>
      <c r="C46" s="353"/>
      <c r="D46" s="353"/>
      <c r="E46" s="353"/>
      <c r="F46" s="353"/>
      <c r="G46" s="353"/>
      <c r="H46" s="353"/>
      <c r="I46" s="353"/>
      <c r="J46" s="353"/>
      <c r="K46" s="517"/>
      <c r="L46" s="517"/>
      <c r="M46" s="351"/>
    </row>
    <row r="47" spans="1:13" s="9" customFormat="1" ht="22.5" customHeight="1">
      <c r="A47" s="94">
        <v>1</v>
      </c>
      <c r="B47" s="95" t="s">
        <v>52</v>
      </c>
      <c r="C47" s="111"/>
      <c r="D47" s="111"/>
      <c r="E47" s="111"/>
      <c r="F47" s="111"/>
      <c r="G47" s="111"/>
      <c r="H47" s="111"/>
      <c r="I47" s="111"/>
      <c r="J47" s="112"/>
      <c r="K47" s="118">
        <f t="shared" ref="K47:K56" si="12">C47+E47+G47+I47</f>
        <v>0</v>
      </c>
      <c r="L47" s="119">
        <f t="shared" ref="L47:L56" si="13">D47+F47+H47+J47</f>
        <v>0</v>
      </c>
      <c r="M47" s="120">
        <f>K47+L47</f>
        <v>0</v>
      </c>
    </row>
    <row r="48" spans="1:13" s="9" customFormat="1" ht="21" customHeight="1">
      <c r="A48" s="89">
        <v>2</v>
      </c>
      <c r="B48" s="87" t="s">
        <v>53</v>
      </c>
      <c r="C48" s="102">
        <v>1</v>
      </c>
      <c r="D48" s="102"/>
      <c r="E48" s="102"/>
      <c r="F48" s="102"/>
      <c r="G48" s="102"/>
      <c r="H48" s="102"/>
      <c r="I48" s="102"/>
      <c r="J48" s="103"/>
      <c r="K48" s="104">
        <f t="shared" si="12"/>
        <v>1</v>
      </c>
      <c r="L48" s="102">
        <f t="shared" si="13"/>
        <v>0</v>
      </c>
      <c r="M48" s="105">
        <f t="shared" ref="M48:M56" si="14">K48+L48</f>
        <v>1</v>
      </c>
    </row>
    <row r="49" spans="1:13" s="9" customFormat="1" ht="32.25" customHeight="1">
      <c r="A49" s="89">
        <v>3</v>
      </c>
      <c r="B49" s="87" t="s">
        <v>54</v>
      </c>
      <c r="C49" s="102"/>
      <c r="D49" s="102"/>
      <c r="E49" s="102"/>
      <c r="F49" s="102"/>
      <c r="G49" s="102"/>
      <c r="H49" s="102"/>
      <c r="I49" s="102"/>
      <c r="J49" s="103"/>
      <c r="K49" s="104">
        <f t="shared" si="12"/>
        <v>0</v>
      </c>
      <c r="L49" s="102">
        <f t="shared" si="13"/>
        <v>0</v>
      </c>
      <c r="M49" s="105">
        <f t="shared" si="14"/>
        <v>0</v>
      </c>
    </row>
    <row r="50" spans="1:13" s="9" customFormat="1" ht="33" customHeight="1">
      <c r="A50" s="89">
        <v>4</v>
      </c>
      <c r="B50" s="87" t="s">
        <v>55</v>
      </c>
      <c r="C50" s="102"/>
      <c r="D50" s="102"/>
      <c r="E50" s="102"/>
      <c r="F50" s="102"/>
      <c r="G50" s="102"/>
      <c r="H50" s="102"/>
      <c r="I50" s="102"/>
      <c r="J50" s="103"/>
      <c r="K50" s="104">
        <f t="shared" si="12"/>
        <v>0</v>
      </c>
      <c r="L50" s="102">
        <f t="shared" si="13"/>
        <v>0</v>
      </c>
      <c r="M50" s="105">
        <f t="shared" si="14"/>
        <v>0</v>
      </c>
    </row>
    <row r="51" spans="1:13" s="9" customFormat="1" ht="33" customHeight="1">
      <c r="A51" s="89">
        <v>5</v>
      </c>
      <c r="B51" s="87" t="s">
        <v>56</v>
      </c>
      <c r="C51" s="102"/>
      <c r="D51" s="102"/>
      <c r="E51" s="102"/>
      <c r="F51" s="102"/>
      <c r="G51" s="102"/>
      <c r="H51" s="102"/>
      <c r="I51" s="102"/>
      <c r="J51" s="103"/>
      <c r="K51" s="104">
        <f t="shared" si="12"/>
        <v>0</v>
      </c>
      <c r="L51" s="102">
        <f t="shared" si="13"/>
        <v>0</v>
      </c>
      <c r="M51" s="105">
        <f t="shared" si="14"/>
        <v>0</v>
      </c>
    </row>
    <row r="52" spans="1:13" s="9" customFormat="1" ht="32.25" customHeight="1">
      <c r="A52" s="89">
        <v>6</v>
      </c>
      <c r="B52" s="87" t="s">
        <v>57</v>
      </c>
      <c r="C52" s="102"/>
      <c r="D52" s="102"/>
      <c r="E52" s="102"/>
      <c r="F52" s="102"/>
      <c r="G52" s="102"/>
      <c r="H52" s="102"/>
      <c r="I52" s="102"/>
      <c r="J52" s="103"/>
      <c r="K52" s="104">
        <f t="shared" si="12"/>
        <v>0</v>
      </c>
      <c r="L52" s="102">
        <f t="shared" si="13"/>
        <v>0</v>
      </c>
      <c r="M52" s="105">
        <f t="shared" si="14"/>
        <v>0</v>
      </c>
    </row>
    <row r="53" spans="1:13" s="9" customFormat="1" ht="33.75" customHeight="1">
      <c r="A53" s="89">
        <v>7</v>
      </c>
      <c r="B53" s="87" t="s">
        <v>90</v>
      </c>
      <c r="C53" s="102"/>
      <c r="D53" s="102"/>
      <c r="E53" s="102"/>
      <c r="F53" s="102"/>
      <c r="G53" s="102"/>
      <c r="H53" s="102"/>
      <c r="I53" s="102"/>
      <c r="J53" s="103"/>
      <c r="K53" s="104">
        <f t="shared" si="12"/>
        <v>0</v>
      </c>
      <c r="L53" s="102">
        <f t="shared" si="13"/>
        <v>0</v>
      </c>
      <c r="M53" s="105">
        <f t="shared" si="14"/>
        <v>0</v>
      </c>
    </row>
    <row r="54" spans="1:13" s="9" customFormat="1" ht="35.25" customHeight="1">
      <c r="A54" s="89">
        <v>8</v>
      </c>
      <c r="B54" s="87" t="s">
        <v>91</v>
      </c>
      <c r="C54" s="102"/>
      <c r="D54" s="102"/>
      <c r="E54" s="102"/>
      <c r="F54" s="102"/>
      <c r="G54" s="102"/>
      <c r="H54" s="102"/>
      <c r="I54" s="102"/>
      <c r="J54" s="103"/>
      <c r="K54" s="104">
        <f t="shared" si="12"/>
        <v>0</v>
      </c>
      <c r="L54" s="102">
        <f t="shared" si="13"/>
        <v>0</v>
      </c>
      <c r="M54" s="105">
        <f t="shared" si="14"/>
        <v>0</v>
      </c>
    </row>
    <row r="55" spans="1:13" s="9" customFormat="1" ht="35.25" customHeight="1">
      <c r="A55" s="89">
        <v>9</v>
      </c>
      <c r="B55" s="87" t="s">
        <v>92</v>
      </c>
      <c r="C55" s="102">
        <v>1</v>
      </c>
      <c r="D55" s="102"/>
      <c r="E55" s="102"/>
      <c r="F55" s="102"/>
      <c r="G55" s="102"/>
      <c r="H55" s="102"/>
      <c r="I55" s="102"/>
      <c r="J55" s="103"/>
      <c r="K55" s="104">
        <f t="shared" si="12"/>
        <v>1</v>
      </c>
      <c r="L55" s="102">
        <f t="shared" si="13"/>
        <v>0</v>
      </c>
      <c r="M55" s="105">
        <f t="shared" si="14"/>
        <v>1</v>
      </c>
    </row>
    <row r="56" spans="1:13" s="9" customFormat="1" ht="35.25" customHeight="1" thickBot="1">
      <c r="A56" s="90">
        <v>10</v>
      </c>
      <c r="B56" s="91" t="s">
        <v>63</v>
      </c>
      <c r="C56" s="99"/>
      <c r="D56" s="99"/>
      <c r="E56" s="99"/>
      <c r="F56" s="99"/>
      <c r="G56" s="99"/>
      <c r="H56" s="99"/>
      <c r="I56" s="99"/>
      <c r="J56" s="100"/>
      <c r="K56" s="518">
        <f t="shared" si="12"/>
        <v>0</v>
      </c>
      <c r="L56" s="519">
        <f t="shared" si="13"/>
        <v>0</v>
      </c>
      <c r="M56" s="520">
        <f t="shared" si="14"/>
        <v>0</v>
      </c>
    </row>
    <row r="57" spans="1:13" s="11" customFormat="1" ht="21" customHeight="1" thickBot="1">
      <c r="A57" s="121"/>
      <c r="B57" s="122" t="s">
        <v>3</v>
      </c>
      <c r="C57" s="123">
        <f>SUM(C47:C56)</f>
        <v>2</v>
      </c>
      <c r="D57" s="123">
        <f t="shared" ref="D57:J57" si="15">SUM(D47:D56)</f>
        <v>0</v>
      </c>
      <c r="E57" s="123">
        <f t="shared" si="15"/>
        <v>0</v>
      </c>
      <c r="F57" s="123">
        <f t="shared" si="15"/>
        <v>0</v>
      </c>
      <c r="G57" s="123">
        <f t="shared" si="15"/>
        <v>0</v>
      </c>
      <c r="H57" s="123">
        <f t="shared" si="15"/>
        <v>0</v>
      </c>
      <c r="I57" s="123">
        <f t="shared" si="15"/>
        <v>0</v>
      </c>
      <c r="J57" s="124">
        <f t="shared" si="15"/>
        <v>0</v>
      </c>
      <c r="K57" s="109">
        <f>SUM(K47:K56)</f>
        <v>2</v>
      </c>
      <c r="L57" s="107">
        <f>SUM(L47:L56)</f>
        <v>0</v>
      </c>
      <c r="M57" s="110">
        <f t="shared" ref="M57" si="16">K57+L57</f>
        <v>2</v>
      </c>
    </row>
    <row r="58" spans="1:13" s="9" customFormat="1" ht="26.25" customHeight="1" thickBot="1">
      <c r="A58" s="362" t="s">
        <v>58</v>
      </c>
      <c r="B58" s="363"/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4"/>
    </row>
    <row r="59" spans="1:13" s="9" customFormat="1" ht="24" customHeight="1">
      <c r="A59" s="125">
        <v>1</v>
      </c>
      <c r="B59" s="126" t="s">
        <v>197</v>
      </c>
      <c r="C59" s="119"/>
      <c r="D59" s="119"/>
      <c r="E59" s="119"/>
      <c r="F59" s="119"/>
      <c r="G59" s="119"/>
      <c r="H59" s="119"/>
      <c r="I59" s="119"/>
      <c r="J59" s="129"/>
      <c r="K59" s="118">
        <f t="shared" ref="K59:L66" si="17">C59+E59+G59+I59</f>
        <v>0</v>
      </c>
      <c r="L59" s="119">
        <f t="shared" si="17"/>
        <v>0</v>
      </c>
      <c r="M59" s="120">
        <f t="shared" ref="M59:M81" si="18">K59+L59</f>
        <v>0</v>
      </c>
    </row>
    <row r="60" spans="1:13" s="9" customFormat="1" ht="21.75" customHeight="1">
      <c r="A60" s="89">
        <v>2</v>
      </c>
      <c r="B60" s="87" t="s">
        <v>198</v>
      </c>
      <c r="C60" s="102">
        <v>1</v>
      </c>
      <c r="D60" s="102"/>
      <c r="E60" s="102"/>
      <c r="F60" s="102"/>
      <c r="G60" s="102"/>
      <c r="H60" s="102"/>
      <c r="I60" s="102"/>
      <c r="J60" s="103"/>
      <c r="K60" s="104">
        <f t="shared" si="17"/>
        <v>1</v>
      </c>
      <c r="L60" s="102">
        <f t="shared" si="17"/>
        <v>0</v>
      </c>
      <c r="M60" s="105">
        <f t="shared" si="18"/>
        <v>1</v>
      </c>
    </row>
    <row r="61" spans="1:13" s="9" customFormat="1" ht="22.5" customHeight="1">
      <c r="A61" s="89">
        <v>3</v>
      </c>
      <c r="B61" s="87" t="s">
        <v>199</v>
      </c>
      <c r="C61" s="102"/>
      <c r="D61" s="102"/>
      <c r="E61" s="102"/>
      <c r="F61" s="102"/>
      <c r="G61" s="102"/>
      <c r="H61" s="102"/>
      <c r="I61" s="102"/>
      <c r="J61" s="103"/>
      <c r="K61" s="104">
        <f t="shared" si="17"/>
        <v>0</v>
      </c>
      <c r="L61" s="102">
        <f t="shared" si="17"/>
        <v>0</v>
      </c>
      <c r="M61" s="105">
        <f t="shared" si="18"/>
        <v>0</v>
      </c>
    </row>
    <row r="62" spans="1:13" s="9" customFormat="1" ht="23.25" customHeight="1">
      <c r="A62" s="89">
        <v>4</v>
      </c>
      <c r="B62" s="87" t="s">
        <v>200</v>
      </c>
      <c r="C62" s="102">
        <v>1</v>
      </c>
      <c r="D62" s="102"/>
      <c r="E62" s="102"/>
      <c r="F62" s="102"/>
      <c r="G62" s="102"/>
      <c r="H62" s="102"/>
      <c r="I62" s="102"/>
      <c r="J62" s="103"/>
      <c r="K62" s="104">
        <f t="shared" si="17"/>
        <v>1</v>
      </c>
      <c r="L62" s="102">
        <f t="shared" si="17"/>
        <v>0</v>
      </c>
      <c r="M62" s="105">
        <f t="shared" si="18"/>
        <v>1</v>
      </c>
    </row>
    <row r="63" spans="1:13" s="9" customFormat="1" ht="22.5" customHeight="1">
      <c r="A63" s="89">
        <v>5</v>
      </c>
      <c r="B63" s="87" t="s">
        <v>201</v>
      </c>
      <c r="C63" s="102">
        <v>1</v>
      </c>
      <c r="D63" s="102"/>
      <c r="E63" s="102"/>
      <c r="F63" s="102"/>
      <c r="G63" s="102"/>
      <c r="H63" s="102"/>
      <c r="I63" s="102"/>
      <c r="J63" s="103"/>
      <c r="K63" s="104">
        <f t="shared" si="17"/>
        <v>1</v>
      </c>
      <c r="L63" s="102">
        <f t="shared" si="17"/>
        <v>0</v>
      </c>
      <c r="M63" s="105">
        <f t="shared" si="18"/>
        <v>1</v>
      </c>
    </row>
    <row r="64" spans="1:13" s="9" customFormat="1" ht="23.25" customHeight="1">
      <c r="A64" s="89">
        <v>6</v>
      </c>
      <c r="B64" s="87" t="s">
        <v>202</v>
      </c>
      <c r="C64" s="102"/>
      <c r="D64" s="102"/>
      <c r="E64" s="102"/>
      <c r="F64" s="102"/>
      <c r="G64" s="102"/>
      <c r="H64" s="102"/>
      <c r="I64" s="102"/>
      <c r="J64" s="103"/>
      <c r="K64" s="104">
        <f t="shared" si="17"/>
        <v>0</v>
      </c>
      <c r="L64" s="102">
        <f t="shared" si="17"/>
        <v>0</v>
      </c>
      <c r="M64" s="105">
        <f t="shared" si="18"/>
        <v>0</v>
      </c>
    </row>
    <row r="65" spans="1:13" s="9" customFormat="1" ht="24.75" customHeight="1">
      <c r="A65" s="89">
        <v>7</v>
      </c>
      <c r="B65" s="87" t="s">
        <v>203</v>
      </c>
      <c r="C65" s="102">
        <v>1</v>
      </c>
      <c r="D65" s="102"/>
      <c r="E65" s="102"/>
      <c r="F65" s="102"/>
      <c r="G65" s="102"/>
      <c r="H65" s="102"/>
      <c r="I65" s="102"/>
      <c r="J65" s="103"/>
      <c r="K65" s="104">
        <f t="shared" si="17"/>
        <v>1</v>
      </c>
      <c r="L65" s="102">
        <f t="shared" si="17"/>
        <v>0</v>
      </c>
      <c r="M65" s="105">
        <f t="shared" si="18"/>
        <v>1</v>
      </c>
    </row>
    <row r="66" spans="1:13" s="9" customFormat="1" ht="21.75" customHeight="1">
      <c r="A66" s="89">
        <v>8</v>
      </c>
      <c r="B66" s="87" t="s">
        <v>204</v>
      </c>
      <c r="C66" s="102"/>
      <c r="D66" s="102"/>
      <c r="E66" s="102"/>
      <c r="F66" s="102"/>
      <c r="G66" s="102"/>
      <c r="H66" s="102"/>
      <c r="I66" s="102"/>
      <c r="J66" s="103"/>
      <c r="K66" s="104">
        <f t="shared" si="17"/>
        <v>0</v>
      </c>
      <c r="L66" s="102">
        <f t="shared" si="17"/>
        <v>0</v>
      </c>
      <c r="M66" s="105">
        <f t="shared" si="18"/>
        <v>0</v>
      </c>
    </row>
    <row r="67" spans="1:13" s="9" customFormat="1" ht="24.75" customHeight="1">
      <c r="A67" s="89">
        <v>9</v>
      </c>
      <c r="B67" s="87" t="s">
        <v>205</v>
      </c>
      <c r="C67" s="102">
        <v>1</v>
      </c>
      <c r="D67" s="102"/>
      <c r="E67" s="102"/>
      <c r="F67" s="102"/>
      <c r="G67" s="102"/>
      <c r="H67" s="102"/>
      <c r="I67" s="102"/>
      <c r="J67" s="103"/>
      <c r="K67" s="104">
        <f t="shared" ref="K67:K84" si="19">C67+E67+G67+I67</f>
        <v>1</v>
      </c>
      <c r="L67" s="102">
        <f t="shared" ref="L67:L84" si="20">D67+F67+H67+J67</f>
        <v>0</v>
      </c>
      <c r="M67" s="105">
        <f t="shared" si="18"/>
        <v>1</v>
      </c>
    </row>
    <row r="68" spans="1:13" s="9" customFormat="1" ht="24" customHeight="1">
      <c r="A68" s="89">
        <v>10</v>
      </c>
      <c r="B68" s="87" t="s">
        <v>206</v>
      </c>
      <c r="C68" s="102">
        <v>1</v>
      </c>
      <c r="D68" s="102"/>
      <c r="E68" s="102"/>
      <c r="F68" s="102"/>
      <c r="G68" s="102"/>
      <c r="H68" s="102"/>
      <c r="I68" s="102"/>
      <c r="J68" s="103"/>
      <c r="K68" s="104">
        <f t="shared" si="19"/>
        <v>1</v>
      </c>
      <c r="L68" s="102">
        <f t="shared" si="20"/>
        <v>0</v>
      </c>
      <c r="M68" s="105">
        <f t="shared" si="18"/>
        <v>1</v>
      </c>
    </row>
    <row r="69" spans="1:13" s="9" customFormat="1" ht="21.75" customHeight="1">
      <c r="A69" s="89">
        <v>11</v>
      </c>
      <c r="B69" s="87" t="s">
        <v>207</v>
      </c>
      <c r="C69" s="102"/>
      <c r="D69" s="102"/>
      <c r="E69" s="102"/>
      <c r="F69" s="102"/>
      <c r="G69" s="102"/>
      <c r="H69" s="102"/>
      <c r="I69" s="102"/>
      <c r="J69" s="103"/>
      <c r="K69" s="104">
        <f t="shared" si="19"/>
        <v>0</v>
      </c>
      <c r="L69" s="102">
        <f t="shared" si="20"/>
        <v>0</v>
      </c>
      <c r="M69" s="105">
        <f t="shared" si="18"/>
        <v>0</v>
      </c>
    </row>
    <row r="70" spans="1:13" s="9" customFormat="1" ht="22.5" customHeight="1">
      <c r="A70" s="89">
        <v>12</v>
      </c>
      <c r="B70" s="87" t="s">
        <v>208</v>
      </c>
      <c r="C70" s="102">
        <v>1</v>
      </c>
      <c r="D70" s="102"/>
      <c r="E70" s="102"/>
      <c r="F70" s="102"/>
      <c r="G70" s="102"/>
      <c r="H70" s="102"/>
      <c r="I70" s="102"/>
      <c r="J70" s="103"/>
      <c r="K70" s="104">
        <f t="shared" si="19"/>
        <v>1</v>
      </c>
      <c r="L70" s="102">
        <f t="shared" si="20"/>
        <v>0</v>
      </c>
      <c r="M70" s="105">
        <f t="shared" si="18"/>
        <v>1</v>
      </c>
    </row>
    <row r="71" spans="1:13" s="9" customFormat="1" ht="24.75" customHeight="1">
      <c r="A71" s="89">
        <v>13</v>
      </c>
      <c r="B71" s="87" t="s">
        <v>209</v>
      </c>
      <c r="C71" s="102"/>
      <c r="D71" s="102"/>
      <c r="E71" s="102"/>
      <c r="F71" s="102"/>
      <c r="G71" s="102"/>
      <c r="H71" s="102"/>
      <c r="I71" s="102"/>
      <c r="J71" s="103"/>
      <c r="K71" s="104">
        <f t="shared" si="19"/>
        <v>0</v>
      </c>
      <c r="L71" s="102">
        <f t="shared" si="20"/>
        <v>0</v>
      </c>
      <c r="M71" s="105">
        <f t="shared" si="18"/>
        <v>0</v>
      </c>
    </row>
    <row r="72" spans="1:13" s="9" customFormat="1" ht="24" customHeight="1">
      <c r="A72" s="89">
        <v>14</v>
      </c>
      <c r="B72" s="87" t="s">
        <v>210</v>
      </c>
      <c r="C72" s="102"/>
      <c r="D72" s="102"/>
      <c r="E72" s="102"/>
      <c r="F72" s="102"/>
      <c r="G72" s="102"/>
      <c r="H72" s="102"/>
      <c r="I72" s="102"/>
      <c r="J72" s="103"/>
      <c r="K72" s="104">
        <f t="shared" si="19"/>
        <v>0</v>
      </c>
      <c r="L72" s="102">
        <f t="shared" si="20"/>
        <v>0</v>
      </c>
      <c r="M72" s="105">
        <f t="shared" si="18"/>
        <v>0</v>
      </c>
    </row>
    <row r="73" spans="1:13" s="9" customFormat="1" ht="23.25" customHeight="1">
      <c r="A73" s="89">
        <v>15</v>
      </c>
      <c r="B73" s="87" t="s">
        <v>211</v>
      </c>
      <c r="C73" s="102"/>
      <c r="D73" s="102"/>
      <c r="E73" s="102"/>
      <c r="F73" s="102"/>
      <c r="G73" s="102"/>
      <c r="H73" s="102"/>
      <c r="I73" s="102"/>
      <c r="J73" s="103"/>
      <c r="K73" s="104">
        <f t="shared" si="19"/>
        <v>0</v>
      </c>
      <c r="L73" s="102">
        <f t="shared" si="20"/>
        <v>0</v>
      </c>
      <c r="M73" s="105">
        <f t="shared" si="18"/>
        <v>0</v>
      </c>
    </row>
    <row r="74" spans="1:13" s="9" customFormat="1" ht="22.5" customHeight="1">
      <c r="A74" s="89">
        <v>16</v>
      </c>
      <c r="B74" s="87" t="s">
        <v>212</v>
      </c>
      <c r="C74" s="102">
        <v>1</v>
      </c>
      <c r="D74" s="102"/>
      <c r="E74" s="102"/>
      <c r="F74" s="102"/>
      <c r="G74" s="102"/>
      <c r="H74" s="102"/>
      <c r="I74" s="102"/>
      <c r="J74" s="103"/>
      <c r="K74" s="104">
        <f t="shared" si="19"/>
        <v>1</v>
      </c>
      <c r="L74" s="102">
        <f t="shared" si="20"/>
        <v>0</v>
      </c>
      <c r="M74" s="105">
        <f t="shared" si="18"/>
        <v>1</v>
      </c>
    </row>
    <row r="75" spans="1:13" s="9" customFormat="1" ht="21.75" customHeight="1">
      <c r="A75" s="89">
        <v>17</v>
      </c>
      <c r="B75" s="87" t="s">
        <v>213</v>
      </c>
      <c r="C75" s="102"/>
      <c r="D75" s="102"/>
      <c r="E75" s="102"/>
      <c r="F75" s="102"/>
      <c r="G75" s="102"/>
      <c r="H75" s="102"/>
      <c r="I75" s="102"/>
      <c r="J75" s="103"/>
      <c r="K75" s="104">
        <f t="shared" si="19"/>
        <v>0</v>
      </c>
      <c r="L75" s="102">
        <f t="shared" si="20"/>
        <v>0</v>
      </c>
      <c r="M75" s="105">
        <f t="shared" si="18"/>
        <v>0</v>
      </c>
    </row>
    <row r="76" spans="1:13" s="9" customFormat="1" ht="22.5" customHeight="1">
      <c r="A76" s="89">
        <v>18</v>
      </c>
      <c r="B76" s="87" t="s">
        <v>214</v>
      </c>
      <c r="C76" s="102">
        <v>1</v>
      </c>
      <c r="D76" s="102"/>
      <c r="E76" s="102"/>
      <c r="F76" s="102"/>
      <c r="G76" s="102"/>
      <c r="H76" s="102"/>
      <c r="I76" s="102"/>
      <c r="J76" s="103"/>
      <c r="K76" s="104">
        <f t="shared" si="19"/>
        <v>1</v>
      </c>
      <c r="L76" s="102">
        <f t="shared" si="20"/>
        <v>0</v>
      </c>
      <c r="M76" s="105">
        <f t="shared" si="18"/>
        <v>1</v>
      </c>
    </row>
    <row r="77" spans="1:13" s="9" customFormat="1" ht="22.5" customHeight="1">
      <c r="A77" s="89">
        <v>19</v>
      </c>
      <c r="B77" s="87" t="s">
        <v>215</v>
      </c>
      <c r="C77" s="102">
        <v>1</v>
      </c>
      <c r="D77" s="102"/>
      <c r="E77" s="102"/>
      <c r="F77" s="102"/>
      <c r="G77" s="102"/>
      <c r="H77" s="102"/>
      <c r="I77" s="102"/>
      <c r="J77" s="103"/>
      <c r="K77" s="104">
        <f t="shared" si="19"/>
        <v>1</v>
      </c>
      <c r="L77" s="102">
        <f t="shared" si="20"/>
        <v>0</v>
      </c>
      <c r="M77" s="105">
        <f t="shared" si="18"/>
        <v>1</v>
      </c>
    </row>
    <row r="78" spans="1:13" s="9" customFormat="1" ht="22.5" customHeight="1">
      <c r="A78" s="89">
        <v>20</v>
      </c>
      <c r="B78" s="87" t="s">
        <v>216</v>
      </c>
      <c r="C78" s="102">
        <v>1</v>
      </c>
      <c r="D78" s="102"/>
      <c r="E78" s="102"/>
      <c r="F78" s="102"/>
      <c r="G78" s="102"/>
      <c r="H78" s="102"/>
      <c r="I78" s="102"/>
      <c r="J78" s="103"/>
      <c r="K78" s="104">
        <f t="shared" si="19"/>
        <v>1</v>
      </c>
      <c r="L78" s="102">
        <f t="shared" si="20"/>
        <v>0</v>
      </c>
      <c r="M78" s="105">
        <f t="shared" si="18"/>
        <v>1</v>
      </c>
    </row>
    <row r="79" spans="1:13" s="9" customFormat="1" ht="24.75" customHeight="1">
      <c r="A79" s="89">
        <v>21</v>
      </c>
      <c r="B79" s="87" t="s">
        <v>217</v>
      </c>
      <c r="C79" s="102"/>
      <c r="D79" s="102">
        <v>1</v>
      </c>
      <c r="E79" s="102"/>
      <c r="F79" s="102"/>
      <c r="G79" s="102"/>
      <c r="H79" s="102"/>
      <c r="I79" s="102"/>
      <c r="J79" s="103"/>
      <c r="K79" s="104">
        <f t="shared" si="19"/>
        <v>0</v>
      </c>
      <c r="L79" s="102">
        <f t="shared" si="20"/>
        <v>1</v>
      </c>
      <c r="M79" s="105">
        <f t="shared" si="18"/>
        <v>1</v>
      </c>
    </row>
    <row r="80" spans="1:13" s="9" customFormat="1" ht="22.5" customHeight="1" thickBot="1">
      <c r="A80" s="127">
        <v>22</v>
      </c>
      <c r="B80" s="128" t="s">
        <v>218</v>
      </c>
      <c r="C80" s="116"/>
      <c r="D80" s="116"/>
      <c r="E80" s="116"/>
      <c r="F80" s="116"/>
      <c r="G80" s="116"/>
      <c r="H80" s="116"/>
      <c r="I80" s="116"/>
      <c r="J80" s="130"/>
      <c r="K80" s="131">
        <f t="shared" si="19"/>
        <v>0</v>
      </c>
      <c r="L80" s="116">
        <f t="shared" si="20"/>
        <v>0</v>
      </c>
      <c r="M80" s="117">
        <f t="shared" si="18"/>
        <v>0</v>
      </c>
    </row>
    <row r="81" spans="1:13" s="10" customFormat="1" ht="26.25" customHeight="1" thickBot="1">
      <c r="A81" s="92"/>
      <c r="B81" s="93" t="s">
        <v>133</v>
      </c>
      <c r="C81" s="107">
        <f>SUM(C59:C80)</f>
        <v>11</v>
      </c>
      <c r="D81" s="107">
        <f t="shared" ref="D81:J81" si="21">SUM(D59:D80)</f>
        <v>1</v>
      </c>
      <c r="E81" s="107">
        <f t="shared" si="21"/>
        <v>0</v>
      </c>
      <c r="F81" s="107">
        <f t="shared" si="21"/>
        <v>0</v>
      </c>
      <c r="G81" s="107">
        <f t="shared" si="21"/>
        <v>0</v>
      </c>
      <c r="H81" s="107">
        <f t="shared" si="21"/>
        <v>0</v>
      </c>
      <c r="I81" s="107">
        <f t="shared" si="21"/>
        <v>0</v>
      </c>
      <c r="J81" s="107">
        <f t="shared" si="21"/>
        <v>0</v>
      </c>
      <c r="K81" s="109">
        <f>SUM(K59:K80)</f>
        <v>11</v>
      </c>
      <c r="L81" s="107">
        <f>SUM(L59:L80)</f>
        <v>1</v>
      </c>
      <c r="M81" s="110">
        <f t="shared" si="18"/>
        <v>12</v>
      </c>
    </row>
    <row r="82" spans="1:13" s="9" customFormat="1" ht="26.25" customHeight="1" thickBot="1">
      <c r="A82" s="362" t="s">
        <v>136</v>
      </c>
      <c r="B82" s="363"/>
      <c r="C82" s="363"/>
      <c r="D82" s="363"/>
      <c r="E82" s="363"/>
      <c r="F82" s="363"/>
      <c r="G82" s="363"/>
      <c r="H82" s="363"/>
      <c r="I82" s="363"/>
      <c r="J82" s="363"/>
      <c r="K82" s="363"/>
      <c r="L82" s="363"/>
      <c r="M82" s="364"/>
    </row>
    <row r="83" spans="1:13" s="9" customFormat="1" ht="22.5" customHeight="1">
      <c r="A83" s="125">
        <v>1</v>
      </c>
      <c r="B83" s="126" t="s">
        <v>137</v>
      </c>
      <c r="C83" s="119"/>
      <c r="D83" s="119"/>
      <c r="E83" s="119"/>
      <c r="F83" s="119"/>
      <c r="G83" s="119"/>
      <c r="H83" s="119"/>
      <c r="I83" s="119"/>
      <c r="J83" s="129"/>
      <c r="K83" s="118">
        <f t="shared" si="19"/>
        <v>0</v>
      </c>
      <c r="L83" s="119">
        <f t="shared" si="20"/>
        <v>0</v>
      </c>
      <c r="M83" s="120">
        <f t="shared" ref="M83:M85" si="22">K83+L83</f>
        <v>0</v>
      </c>
    </row>
    <row r="84" spans="1:13" s="9" customFormat="1" ht="22.5" customHeight="1" thickBot="1">
      <c r="A84" s="90">
        <v>2</v>
      </c>
      <c r="B84" s="91" t="s">
        <v>62</v>
      </c>
      <c r="C84" s="99"/>
      <c r="D84" s="99"/>
      <c r="E84" s="99"/>
      <c r="F84" s="99"/>
      <c r="G84" s="99"/>
      <c r="H84" s="99"/>
      <c r="I84" s="99"/>
      <c r="J84" s="100"/>
      <c r="K84" s="106">
        <f t="shared" si="19"/>
        <v>0</v>
      </c>
      <c r="L84" s="99">
        <f t="shared" si="20"/>
        <v>0</v>
      </c>
      <c r="M84" s="117">
        <f t="shared" si="22"/>
        <v>0</v>
      </c>
    </row>
    <row r="85" spans="1:13" s="10" customFormat="1" ht="23.25" customHeight="1" thickBot="1">
      <c r="A85" s="92"/>
      <c r="B85" s="93" t="s">
        <v>135</v>
      </c>
      <c r="C85" s="107">
        <f t="shared" ref="C85:L85" si="23">SUM(C83:C84)</f>
        <v>0</v>
      </c>
      <c r="D85" s="107">
        <f t="shared" si="23"/>
        <v>0</v>
      </c>
      <c r="E85" s="107">
        <f t="shared" si="23"/>
        <v>0</v>
      </c>
      <c r="F85" s="107">
        <f t="shared" si="23"/>
        <v>0</v>
      </c>
      <c r="G85" s="107">
        <f t="shared" si="23"/>
        <v>0</v>
      </c>
      <c r="H85" s="107">
        <f t="shared" si="23"/>
        <v>0</v>
      </c>
      <c r="I85" s="107">
        <f t="shared" si="23"/>
        <v>0</v>
      </c>
      <c r="J85" s="107">
        <f t="shared" si="23"/>
        <v>0</v>
      </c>
      <c r="K85" s="109">
        <f t="shared" si="23"/>
        <v>0</v>
      </c>
      <c r="L85" s="107">
        <f t="shared" si="23"/>
        <v>0</v>
      </c>
      <c r="M85" s="120">
        <f t="shared" si="22"/>
        <v>0</v>
      </c>
    </row>
    <row r="86" spans="1:13" s="10" customFormat="1" ht="23.25" customHeight="1">
      <c r="A86" s="356" t="s">
        <v>2</v>
      </c>
      <c r="B86" s="358" t="s">
        <v>1</v>
      </c>
      <c r="C86" s="343" t="s">
        <v>29</v>
      </c>
      <c r="D86" s="343"/>
      <c r="E86" s="343" t="s">
        <v>30</v>
      </c>
      <c r="F86" s="343"/>
      <c r="G86" s="343" t="s">
        <v>31</v>
      </c>
      <c r="H86" s="343"/>
      <c r="I86" s="343" t="s">
        <v>7</v>
      </c>
      <c r="J86" s="344"/>
      <c r="K86" s="345" t="s">
        <v>25</v>
      </c>
      <c r="L86" s="346"/>
      <c r="M86" s="347"/>
    </row>
    <row r="87" spans="1:13" s="10" customFormat="1" ht="32.25" customHeight="1" thickBot="1">
      <c r="A87" s="357"/>
      <c r="B87" s="359"/>
      <c r="C87" s="99" t="s">
        <v>184</v>
      </c>
      <c r="D87" s="137" t="s">
        <v>0</v>
      </c>
      <c r="E87" s="99" t="s">
        <v>184</v>
      </c>
      <c r="F87" s="137" t="s">
        <v>0</v>
      </c>
      <c r="G87" s="99" t="s">
        <v>184</v>
      </c>
      <c r="H87" s="137" t="s">
        <v>0</v>
      </c>
      <c r="I87" s="99" t="s">
        <v>184</v>
      </c>
      <c r="J87" s="138" t="s">
        <v>0</v>
      </c>
      <c r="K87" s="136" t="s">
        <v>184</v>
      </c>
      <c r="L87" s="135" t="s">
        <v>0</v>
      </c>
      <c r="M87" s="134" t="s">
        <v>28</v>
      </c>
    </row>
    <row r="88" spans="1:13" s="9" customFormat="1" ht="30" customHeight="1" thickBot="1">
      <c r="A88" s="352" t="s">
        <v>97</v>
      </c>
      <c r="B88" s="353"/>
      <c r="C88" s="353"/>
      <c r="D88" s="353"/>
      <c r="E88" s="353"/>
      <c r="F88" s="353"/>
      <c r="G88" s="353"/>
      <c r="H88" s="353"/>
      <c r="I88" s="353"/>
      <c r="J88" s="353"/>
      <c r="K88" s="353"/>
      <c r="L88" s="353"/>
      <c r="M88" s="354"/>
    </row>
    <row r="89" spans="1:13" s="9" customFormat="1" ht="18.75" customHeight="1">
      <c r="A89" s="94">
        <v>1</v>
      </c>
      <c r="B89" s="95" t="s">
        <v>139</v>
      </c>
      <c r="C89" s="111"/>
      <c r="D89" s="111"/>
      <c r="E89" s="111"/>
      <c r="F89" s="111"/>
      <c r="G89" s="111"/>
      <c r="H89" s="111"/>
      <c r="I89" s="111"/>
      <c r="J89" s="112"/>
      <c r="K89" s="118">
        <f t="shared" ref="K89:K114" si="24">C89+E89+G89+I89</f>
        <v>0</v>
      </c>
      <c r="L89" s="119">
        <f t="shared" ref="L89:L114" si="25">D89+F89+H89+J89</f>
        <v>0</v>
      </c>
      <c r="M89" s="120">
        <f t="shared" ref="M89:M139" si="26">K89+L89</f>
        <v>0</v>
      </c>
    </row>
    <row r="90" spans="1:13" s="9" customFormat="1" ht="20.25" customHeight="1">
      <c r="A90" s="89">
        <v>2</v>
      </c>
      <c r="B90" s="87" t="s">
        <v>138</v>
      </c>
      <c r="C90" s="102"/>
      <c r="D90" s="102"/>
      <c r="E90" s="102"/>
      <c r="F90" s="102"/>
      <c r="G90" s="102"/>
      <c r="H90" s="102"/>
      <c r="I90" s="102"/>
      <c r="J90" s="103"/>
      <c r="K90" s="104">
        <f t="shared" si="24"/>
        <v>0</v>
      </c>
      <c r="L90" s="102">
        <f t="shared" si="25"/>
        <v>0</v>
      </c>
      <c r="M90" s="105">
        <f t="shared" si="26"/>
        <v>0</v>
      </c>
    </row>
    <row r="91" spans="1:13" s="9" customFormat="1" ht="18" customHeight="1">
      <c r="A91" s="89">
        <v>3</v>
      </c>
      <c r="B91" s="87" t="s">
        <v>140</v>
      </c>
      <c r="C91" s="102"/>
      <c r="D91" s="102"/>
      <c r="E91" s="102"/>
      <c r="F91" s="102"/>
      <c r="G91" s="102"/>
      <c r="H91" s="102"/>
      <c r="I91" s="102"/>
      <c r="J91" s="103"/>
      <c r="K91" s="104">
        <f t="shared" si="24"/>
        <v>0</v>
      </c>
      <c r="L91" s="102">
        <f t="shared" si="25"/>
        <v>0</v>
      </c>
      <c r="M91" s="105">
        <f t="shared" si="26"/>
        <v>0</v>
      </c>
    </row>
    <row r="92" spans="1:13" s="9" customFormat="1" ht="18.75" customHeight="1">
      <c r="A92" s="89">
        <v>4</v>
      </c>
      <c r="B92" s="87" t="s">
        <v>141</v>
      </c>
      <c r="C92" s="102"/>
      <c r="D92" s="102"/>
      <c r="E92" s="102"/>
      <c r="F92" s="102"/>
      <c r="G92" s="102"/>
      <c r="H92" s="102"/>
      <c r="I92" s="102"/>
      <c r="J92" s="103"/>
      <c r="K92" s="104">
        <f t="shared" si="24"/>
        <v>0</v>
      </c>
      <c r="L92" s="102">
        <f t="shared" si="25"/>
        <v>0</v>
      </c>
      <c r="M92" s="105">
        <f t="shared" si="26"/>
        <v>0</v>
      </c>
    </row>
    <row r="93" spans="1:13" s="9" customFormat="1" ht="17.25" customHeight="1">
      <c r="A93" s="89">
        <v>5</v>
      </c>
      <c r="B93" s="87" t="s">
        <v>142</v>
      </c>
      <c r="C93" s="102"/>
      <c r="D93" s="102"/>
      <c r="E93" s="102"/>
      <c r="F93" s="102"/>
      <c r="G93" s="102"/>
      <c r="H93" s="102"/>
      <c r="I93" s="102"/>
      <c r="J93" s="103"/>
      <c r="K93" s="104">
        <f t="shared" si="24"/>
        <v>0</v>
      </c>
      <c r="L93" s="102">
        <f t="shared" si="25"/>
        <v>0</v>
      </c>
      <c r="M93" s="105">
        <f t="shared" si="26"/>
        <v>0</v>
      </c>
    </row>
    <row r="94" spans="1:13" s="9" customFormat="1" ht="37.5" customHeight="1">
      <c r="A94" s="89">
        <v>6</v>
      </c>
      <c r="B94" s="87" t="s">
        <v>545</v>
      </c>
      <c r="C94" s="102"/>
      <c r="D94" s="102"/>
      <c r="E94" s="102"/>
      <c r="F94" s="102"/>
      <c r="G94" s="102"/>
      <c r="H94" s="102"/>
      <c r="I94" s="102"/>
      <c r="J94" s="103"/>
      <c r="K94" s="104">
        <f t="shared" si="24"/>
        <v>0</v>
      </c>
      <c r="L94" s="102">
        <f t="shared" si="25"/>
        <v>0</v>
      </c>
      <c r="M94" s="105">
        <f t="shared" si="26"/>
        <v>0</v>
      </c>
    </row>
    <row r="95" spans="1:13" s="9" customFormat="1" ht="17.25" customHeight="1">
      <c r="A95" s="89">
        <v>7</v>
      </c>
      <c r="B95" s="87" t="s">
        <v>143</v>
      </c>
      <c r="C95" s="102"/>
      <c r="D95" s="102">
        <v>2</v>
      </c>
      <c r="E95" s="102"/>
      <c r="F95" s="102"/>
      <c r="G95" s="102"/>
      <c r="H95" s="102"/>
      <c r="I95" s="102"/>
      <c r="J95" s="103"/>
      <c r="K95" s="104">
        <f t="shared" si="24"/>
        <v>0</v>
      </c>
      <c r="L95" s="102">
        <f t="shared" si="25"/>
        <v>2</v>
      </c>
      <c r="M95" s="105">
        <f t="shared" si="26"/>
        <v>2</v>
      </c>
    </row>
    <row r="96" spans="1:13" s="9" customFormat="1" ht="17.25" customHeight="1">
      <c r="A96" s="89">
        <v>8</v>
      </c>
      <c r="B96" s="87" t="s">
        <v>144</v>
      </c>
      <c r="C96" s="102"/>
      <c r="D96" s="102"/>
      <c r="E96" s="102"/>
      <c r="F96" s="102"/>
      <c r="G96" s="102"/>
      <c r="H96" s="102"/>
      <c r="I96" s="102"/>
      <c r="J96" s="103"/>
      <c r="K96" s="104">
        <f t="shared" si="24"/>
        <v>0</v>
      </c>
      <c r="L96" s="102">
        <f t="shared" si="25"/>
        <v>0</v>
      </c>
      <c r="M96" s="105">
        <f t="shared" si="26"/>
        <v>0</v>
      </c>
    </row>
    <row r="97" spans="1:13" s="9" customFormat="1" ht="16.5" customHeight="1">
      <c r="A97" s="89">
        <v>9</v>
      </c>
      <c r="B97" s="87" t="s">
        <v>145</v>
      </c>
      <c r="C97" s="102"/>
      <c r="D97" s="102"/>
      <c r="E97" s="102"/>
      <c r="F97" s="102"/>
      <c r="G97" s="102"/>
      <c r="H97" s="102"/>
      <c r="I97" s="102"/>
      <c r="J97" s="103"/>
      <c r="K97" s="104">
        <f t="shared" si="24"/>
        <v>0</v>
      </c>
      <c r="L97" s="102">
        <f t="shared" si="25"/>
        <v>0</v>
      </c>
      <c r="M97" s="105">
        <f t="shared" si="26"/>
        <v>0</v>
      </c>
    </row>
    <row r="98" spans="1:13" s="9" customFormat="1" ht="18.75" customHeight="1">
      <c r="A98" s="89">
        <v>10</v>
      </c>
      <c r="B98" s="87" t="s">
        <v>544</v>
      </c>
      <c r="C98" s="102"/>
      <c r="D98" s="102"/>
      <c r="E98" s="102"/>
      <c r="F98" s="102"/>
      <c r="G98" s="102"/>
      <c r="H98" s="102"/>
      <c r="I98" s="102"/>
      <c r="J98" s="103"/>
      <c r="K98" s="104">
        <f t="shared" si="24"/>
        <v>0</v>
      </c>
      <c r="L98" s="102">
        <f t="shared" si="25"/>
        <v>0</v>
      </c>
      <c r="M98" s="105">
        <f t="shared" si="26"/>
        <v>0</v>
      </c>
    </row>
    <row r="99" spans="1:13" s="9" customFormat="1" ht="18" customHeight="1">
      <c r="A99" s="89">
        <v>11</v>
      </c>
      <c r="B99" s="87" t="s">
        <v>146</v>
      </c>
      <c r="C99" s="102"/>
      <c r="D99" s="102"/>
      <c r="E99" s="102"/>
      <c r="F99" s="102"/>
      <c r="G99" s="102"/>
      <c r="H99" s="102"/>
      <c r="I99" s="102"/>
      <c r="J99" s="103"/>
      <c r="K99" s="104">
        <f t="shared" si="24"/>
        <v>0</v>
      </c>
      <c r="L99" s="102">
        <f t="shared" si="25"/>
        <v>0</v>
      </c>
      <c r="M99" s="105">
        <f t="shared" si="26"/>
        <v>0</v>
      </c>
    </row>
    <row r="100" spans="1:13" s="9" customFormat="1" ht="18" customHeight="1">
      <c r="A100" s="89">
        <v>12</v>
      </c>
      <c r="B100" s="87" t="s">
        <v>147</v>
      </c>
      <c r="C100" s="102"/>
      <c r="D100" s="102"/>
      <c r="E100" s="102"/>
      <c r="F100" s="102"/>
      <c r="G100" s="102"/>
      <c r="H100" s="102"/>
      <c r="I100" s="102"/>
      <c r="J100" s="103"/>
      <c r="K100" s="104">
        <f t="shared" si="24"/>
        <v>0</v>
      </c>
      <c r="L100" s="102">
        <f t="shared" si="25"/>
        <v>0</v>
      </c>
      <c r="M100" s="105">
        <f t="shared" si="26"/>
        <v>0</v>
      </c>
    </row>
    <row r="101" spans="1:13" s="9" customFormat="1" ht="17.25" customHeight="1">
      <c r="A101" s="89">
        <v>13</v>
      </c>
      <c r="B101" s="87" t="s">
        <v>148</v>
      </c>
      <c r="C101" s="102"/>
      <c r="D101" s="102"/>
      <c r="E101" s="102"/>
      <c r="F101" s="102"/>
      <c r="G101" s="102"/>
      <c r="H101" s="102"/>
      <c r="I101" s="102"/>
      <c r="J101" s="103"/>
      <c r="K101" s="104">
        <f t="shared" si="24"/>
        <v>0</v>
      </c>
      <c r="L101" s="102">
        <f t="shared" si="25"/>
        <v>0</v>
      </c>
      <c r="M101" s="105">
        <f t="shared" si="26"/>
        <v>0</v>
      </c>
    </row>
    <row r="102" spans="1:13" s="9" customFormat="1" ht="21.75" customHeight="1">
      <c r="A102" s="89">
        <v>14</v>
      </c>
      <c r="B102" s="87" t="s">
        <v>149</v>
      </c>
      <c r="C102" s="102"/>
      <c r="D102" s="102"/>
      <c r="E102" s="102"/>
      <c r="F102" s="102"/>
      <c r="G102" s="102"/>
      <c r="H102" s="102"/>
      <c r="I102" s="102"/>
      <c r="J102" s="103"/>
      <c r="K102" s="104">
        <f t="shared" si="24"/>
        <v>0</v>
      </c>
      <c r="L102" s="102">
        <f t="shared" si="25"/>
        <v>0</v>
      </c>
      <c r="M102" s="105">
        <f t="shared" si="26"/>
        <v>0</v>
      </c>
    </row>
    <row r="103" spans="1:13" s="9" customFormat="1" ht="21" customHeight="1">
      <c r="A103" s="89">
        <v>15</v>
      </c>
      <c r="B103" s="87" t="s">
        <v>150</v>
      </c>
      <c r="C103" s="102"/>
      <c r="D103" s="102"/>
      <c r="E103" s="102"/>
      <c r="F103" s="102"/>
      <c r="G103" s="102"/>
      <c r="H103" s="102"/>
      <c r="I103" s="102"/>
      <c r="J103" s="103"/>
      <c r="K103" s="104">
        <f t="shared" si="24"/>
        <v>0</v>
      </c>
      <c r="L103" s="102">
        <f t="shared" si="25"/>
        <v>0</v>
      </c>
      <c r="M103" s="105">
        <f t="shared" si="26"/>
        <v>0</v>
      </c>
    </row>
    <row r="104" spans="1:13" s="9" customFormat="1" ht="18" customHeight="1">
      <c r="A104" s="89">
        <v>16</v>
      </c>
      <c r="B104" s="87" t="s">
        <v>151</v>
      </c>
      <c r="C104" s="102"/>
      <c r="D104" s="102"/>
      <c r="E104" s="102"/>
      <c r="F104" s="102"/>
      <c r="G104" s="102"/>
      <c r="H104" s="102"/>
      <c r="I104" s="102"/>
      <c r="J104" s="103"/>
      <c r="K104" s="104">
        <f t="shared" si="24"/>
        <v>0</v>
      </c>
      <c r="L104" s="102">
        <f t="shared" si="25"/>
        <v>0</v>
      </c>
      <c r="M104" s="105">
        <f t="shared" si="26"/>
        <v>0</v>
      </c>
    </row>
    <row r="105" spans="1:13" s="9" customFormat="1" ht="21.75" customHeight="1">
      <c r="A105" s="89">
        <v>17</v>
      </c>
      <c r="B105" s="87" t="s">
        <v>152</v>
      </c>
      <c r="C105" s="102"/>
      <c r="D105" s="102"/>
      <c r="E105" s="102"/>
      <c r="F105" s="102"/>
      <c r="G105" s="102"/>
      <c r="H105" s="102"/>
      <c r="I105" s="102"/>
      <c r="J105" s="103"/>
      <c r="K105" s="104">
        <f t="shared" si="24"/>
        <v>0</v>
      </c>
      <c r="L105" s="102">
        <f t="shared" si="25"/>
        <v>0</v>
      </c>
      <c r="M105" s="105">
        <f t="shared" si="26"/>
        <v>0</v>
      </c>
    </row>
    <row r="106" spans="1:13" s="9" customFormat="1" ht="18" customHeight="1">
      <c r="A106" s="89">
        <v>18</v>
      </c>
      <c r="B106" s="87" t="s">
        <v>153</v>
      </c>
      <c r="C106" s="102"/>
      <c r="D106" s="102"/>
      <c r="E106" s="102"/>
      <c r="F106" s="102"/>
      <c r="G106" s="102"/>
      <c r="H106" s="102"/>
      <c r="I106" s="102"/>
      <c r="J106" s="103"/>
      <c r="K106" s="104">
        <f t="shared" si="24"/>
        <v>0</v>
      </c>
      <c r="L106" s="102">
        <f t="shared" si="25"/>
        <v>0</v>
      </c>
      <c r="M106" s="105">
        <f t="shared" si="26"/>
        <v>0</v>
      </c>
    </row>
    <row r="107" spans="1:13" s="9" customFormat="1" ht="18.75" customHeight="1">
      <c r="A107" s="89">
        <v>19</v>
      </c>
      <c r="B107" s="87" t="s">
        <v>154</v>
      </c>
      <c r="C107" s="102"/>
      <c r="D107" s="102"/>
      <c r="E107" s="102"/>
      <c r="F107" s="102"/>
      <c r="G107" s="102"/>
      <c r="H107" s="102"/>
      <c r="I107" s="102"/>
      <c r="J107" s="103"/>
      <c r="K107" s="104">
        <f t="shared" si="24"/>
        <v>0</v>
      </c>
      <c r="L107" s="102">
        <f t="shared" si="25"/>
        <v>0</v>
      </c>
      <c r="M107" s="105">
        <f t="shared" si="26"/>
        <v>0</v>
      </c>
    </row>
    <row r="108" spans="1:13" s="9" customFormat="1" ht="17.25" customHeight="1">
      <c r="A108" s="89">
        <v>20</v>
      </c>
      <c r="B108" s="87" t="s">
        <v>155</v>
      </c>
      <c r="C108" s="102"/>
      <c r="D108" s="102">
        <v>1</v>
      </c>
      <c r="E108" s="102"/>
      <c r="F108" s="102"/>
      <c r="G108" s="102"/>
      <c r="H108" s="102"/>
      <c r="I108" s="102"/>
      <c r="J108" s="103"/>
      <c r="K108" s="104">
        <f t="shared" si="24"/>
        <v>0</v>
      </c>
      <c r="L108" s="102">
        <f t="shared" si="25"/>
        <v>1</v>
      </c>
      <c r="M108" s="105">
        <f t="shared" si="26"/>
        <v>1</v>
      </c>
    </row>
    <row r="109" spans="1:13" s="9" customFormat="1" ht="19.5" customHeight="1">
      <c r="A109" s="89">
        <v>21</v>
      </c>
      <c r="B109" s="87" t="s">
        <v>156</v>
      </c>
      <c r="C109" s="102"/>
      <c r="D109" s="102"/>
      <c r="E109" s="102"/>
      <c r="F109" s="102"/>
      <c r="G109" s="102"/>
      <c r="H109" s="102"/>
      <c r="I109" s="102"/>
      <c r="J109" s="103"/>
      <c r="K109" s="104">
        <f t="shared" si="24"/>
        <v>0</v>
      </c>
      <c r="L109" s="102">
        <f t="shared" si="25"/>
        <v>0</v>
      </c>
      <c r="M109" s="105">
        <f t="shared" si="26"/>
        <v>0</v>
      </c>
    </row>
    <row r="110" spans="1:13" s="9" customFormat="1" ht="19.5" customHeight="1">
      <c r="A110" s="89">
        <v>22</v>
      </c>
      <c r="B110" s="87" t="s">
        <v>157</v>
      </c>
      <c r="C110" s="102"/>
      <c r="D110" s="102"/>
      <c r="E110" s="102"/>
      <c r="F110" s="102"/>
      <c r="G110" s="102"/>
      <c r="H110" s="102"/>
      <c r="I110" s="102"/>
      <c r="J110" s="103"/>
      <c r="K110" s="104">
        <f t="shared" si="24"/>
        <v>0</v>
      </c>
      <c r="L110" s="102">
        <f t="shared" si="25"/>
        <v>0</v>
      </c>
      <c r="M110" s="105">
        <f t="shared" si="26"/>
        <v>0</v>
      </c>
    </row>
    <row r="111" spans="1:13" s="9" customFormat="1" ht="21.75" customHeight="1">
      <c r="A111" s="89">
        <v>23</v>
      </c>
      <c r="B111" s="87" t="s">
        <v>158</v>
      </c>
      <c r="C111" s="102"/>
      <c r="D111" s="102"/>
      <c r="E111" s="102"/>
      <c r="F111" s="102"/>
      <c r="G111" s="102"/>
      <c r="H111" s="102"/>
      <c r="I111" s="102"/>
      <c r="J111" s="103"/>
      <c r="K111" s="104">
        <f t="shared" si="24"/>
        <v>0</v>
      </c>
      <c r="L111" s="102">
        <f t="shared" si="25"/>
        <v>0</v>
      </c>
      <c r="M111" s="105">
        <f t="shared" si="26"/>
        <v>0</v>
      </c>
    </row>
    <row r="112" spans="1:13" s="9" customFormat="1" ht="19.5" customHeight="1">
      <c r="A112" s="89">
        <v>24</v>
      </c>
      <c r="B112" s="87" t="s">
        <v>160</v>
      </c>
      <c r="C112" s="102"/>
      <c r="D112" s="102"/>
      <c r="E112" s="102"/>
      <c r="F112" s="102"/>
      <c r="G112" s="102"/>
      <c r="H112" s="102"/>
      <c r="I112" s="102"/>
      <c r="J112" s="103"/>
      <c r="K112" s="104">
        <f t="shared" si="24"/>
        <v>0</v>
      </c>
      <c r="L112" s="102">
        <f t="shared" si="25"/>
        <v>0</v>
      </c>
      <c r="M112" s="105">
        <f t="shared" si="26"/>
        <v>0</v>
      </c>
    </row>
    <row r="113" spans="1:13" s="9" customFormat="1" ht="19.5" customHeight="1">
      <c r="A113" s="89">
        <v>25</v>
      </c>
      <c r="B113" s="87" t="s">
        <v>159</v>
      </c>
      <c r="C113" s="102"/>
      <c r="D113" s="102"/>
      <c r="E113" s="102"/>
      <c r="F113" s="102"/>
      <c r="G113" s="102"/>
      <c r="H113" s="102"/>
      <c r="I113" s="102"/>
      <c r="J113" s="103"/>
      <c r="K113" s="104">
        <f t="shared" si="24"/>
        <v>0</v>
      </c>
      <c r="L113" s="102">
        <f t="shared" si="25"/>
        <v>0</v>
      </c>
      <c r="M113" s="105">
        <f t="shared" si="26"/>
        <v>0</v>
      </c>
    </row>
    <row r="114" spans="1:13" s="9" customFormat="1" ht="19.5" customHeight="1">
      <c r="A114" s="89">
        <v>26</v>
      </c>
      <c r="B114" s="87" t="s">
        <v>161</v>
      </c>
      <c r="C114" s="102"/>
      <c r="D114" s="102"/>
      <c r="E114" s="102"/>
      <c r="F114" s="102"/>
      <c r="G114" s="102"/>
      <c r="H114" s="102"/>
      <c r="I114" s="102"/>
      <c r="J114" s="103"/>
      <c r="K114" s="104">
        <f t="shared" si="24"/>
        <v>0</v>
      </c>
      <c r="L114" s="102">
        <f t="shared" si="25"/>
        <v>0</v>
      </c>
      <c r="M114" s="105">
        <f t="shared" si="26"/>
        <v>0</v>
      </c>
    </row>
    <row r="115" spans="1:13" s="9" customFormat="1" ht="20.25" customHeight="1">
      <c r="A115" s="89">
        <v>27</v>
      </c>
      <c r="B115" s="87" t="s">
        <v>162</v>
      </c>
      <c r="C115" s="102"/>
      <c r="D115" s="102">
        <v>2</v>
      </c>
      <c r="E115" s="102"/>
      <c r="F115" s="102"/>
      <c r="G115" s="102"/>
      <c r="H115" s="102"/>
      <c r="I115" s="102"/>
      <c r="J115" s="103"/>
      <c r="K115" s="104">
        <f t="shared" ref="K115:K138" si="27">C115+E115+G115+I115</f>
        <v>0</v>
      </c>
      <c r="L115" s="102">
        <f t="shared" ref="L115:L138" si="28">D115+F115+H115+J115</f>
        <v>2</v>
      </c>
      <c r="M115" s="105">
        <f t="shared" si="26"/>
        <v>2</v>
      </c>
    </row>
    <row r="116" spans="1:13" s="9" customFormat="1" ht="19.5" customHeight="1">
      <c r="A116" s="89">
        <v>28</v>
      </c>
      <c r="B116" s="87" t="s">
        <v>163</v>
      </c>
      <c r="C116" s="102"/>
      <c r="D116" s="102"/>
      <c r="E116" s="102"/>
      <c r="F116" s="102"/>
      <c r="G116" s="102"/>
      <c r="H116" s="102"/>
      <c r="I116" s="102"/>
      <c r="J116" s="103"/>
      <c r="K116" s="104">
        <f t="shared" si="27"/>
        <v>0</v>
      </c>
      <c r="L116" s="102">
        <f t="shared" si="28"/>
        <v>0</v>
      </c>
      <c r="M116" s="105">
        <f t="shared" si="26"/>
        <v>0</v>
      </c>
    </row>
    <row r="117" spans="1:13" s="9" customFormat="1" ht="18.75" customHeight="1">
      <c r="A117" s="89">
        <v>29</v>
      </c>
      <c r="B117" s="87" t="s">
        <v>164</v>
      </c>
      <c r="C117" s="102"/>
      <c r="D117" s="102"/>
      <c r="E117" s="102"/>
      <c r="F117" s="102"/>
      <c r="G117" s="102"/>
      <c r="H117" s="102"/>
      <c r="I117" s="102"/>
      <c r="J117" s="103"/>
      <c r="K117" s="104">
        <f t="shared" si="27"/>
        <v>0</v>
      </c>
      <c r="L117" s="102">
        <f t="shared" si="28"/>
        <v>0</v>
      </c>
      <c r="M117" s="105">
        <f t="shared" si="26"/>
        <v>0</v>
      </c>
    </row>
    <row r="118" spans="1:13" s="9" customFormat="1" ht="18.75" customHeight="1">
      <c r="A118" s="89">
        <v>30</v>
      </c>
      <c r="B118" s="87" t="s">
        <v>165</v>
      </c>
      <c r="C118" s="102"/>
      <c r="D118" s="102"/>
      <c r="E118" s="102"/>
      <c r="F118" s="102"/>
      <c r="G118" s="102"/>
      <c r="H118" s="102"/>
      <c r="I118" s="102"/>
      <c r="J118" s="103"/>
      <c r="K118" s="104">
        <f t="shared" si="27"/>
        <v>0</v>
      </c>
      <c r="L118" s="102">
        <f t="shared" si="28"/>
        <v>0</v>
      </c>
      <c r="M118" s="105">
        <f t="shared" si="26"/>
        <v>0</v>
      </c>
    </row>
    <row r="119" spans="1:13" s="9" customFormat="1" ht="18.75" customHeight="1">
      <c r="A119" s="89">
        <v>31</v>
      </c>
      <c r="B119" s="87" t="s">
        <v>166</v>
      </c>
      <c r="C119" s="102"/>
      <c r="D119" s="102"/>
      <c r="E119" s="102"/>
      <c r="F119" s="102"/>
      <c r="G119" s="102"/>
      <c r="H119" s="102"/>
      <c r="I119" s="102"/>
      <c r="J119" s="103"/>
      <c r="K119" s="104">
        <f t="shared" si="27"/>
        <v>0</v>
      </c>
      <c r="L119" s="102">
        <f t="shared" si="28"/>
        <v>0</v>
      </c>
      <c r="M119" s="105">
        <f t="shared" si="26"/>
        <v>0</v>
      </c>
    </row>
    <row r="120" spans="1:13" s="9" customFormat="1" ht="18" customHeight="1">
      <c r="A120" s="89">
        <v>32</v>
      </c>
      <c r="B120" s="87" t="s">
        <v>167</v>
      </c>
      <c r="C120" s="102"/>
      <c r="D120" s="102"/>
      <c r="E120" s="102"/>
      <c r="F120" s="102"/>
      <c r="G120" s="102"/>
      <c r="H120" s="102"/>
      <c r="I120" s="102"/>
      <c r="J120" s="103"/>
      <c r="K120" s="104">
        <f t="shared" si="27"/>
        <v>0</v>
      </c>
      <c r="L120" s="102">
        <f t="shared" si="28"/>
        <v>0</v>
      </c>
      <c r="M120" s="105">
        <f t="shared" si="26"/>
        <v>0</v>
      </c>
    </row>
    <row r="121" spans="1:13" s="9" customFormat="1" ht="18" customHeight="1">
      <c r="A121" s="89">
        <v>33</v>
      </c>
      <c r="B121" s="87" t="s">
        <v>168</v>
      </c>
      <c r="C121" s="102"/>
      <c r="D121" s="102"/>
      <c r="E121" s="102"/>
      <c r="F121" s="102"/>
      <c r="G121" s="102"/>
      <c r="H121" s="102"/>
      <c r="I121" s="102"/>
      <c r="J121" s="103"/>
      <c r="K121" s="104">
        <f t="shared" si="27"/>
        <v>0</v>
      </c>
      <c r="L121" s="102">
        <f t="shared" si="28"/>
        <v>0</v>
      </c>
      <c r="M121" s="105">
        <f t="shared" si="26"/>
        <v>0</v>
      </c>
    </row>
    <row r="122" spans="1:13" s="9" customFormat="1" ht="20.25" customHeight="1">
      <c r="A122" s="89">
        <v>34</v>
      </c>
      <c r="B122" s="87" t="s">
        <v>169</v>
      </c>
      <c r="C122" s="102"/>
      <c r="D122" s="102"/>
      <c r="E122" s="102"/>
      <c r="F122" s="102"/>
      <c r="G122" s="102"/>
      <c r="H122" s="102"/>
      <c r="I122" s="102"/>
      <c r="J122" s="103"/>
      <c r="K122" s="104">
        <f t="shared" si="27"/>
        <v>0</v>
      </c>
      <c r="L122" s="102">
        <f t="shared" si="28"/>
        <v>0</v>
      </c>
      <c r="M122" s="105">
        <f t="shared" si="26"/>
        <v>0</v>
      </c>
    </row>
    <row r="123" spans="1:13" s="9" customFormat="1" ht="35.25" customHeight="1">
      <c r="A123" s="89">
        <v>35</v>
      </c>
      <c r="B123" s="87" t="s">
        <v>547</v>
      </c>
      <c r="C123" s="102"/>
      <c r="D123" s="102"/>
      <c r="E123" s="102"/>
      <c r="F123" s="102"/>
      <c r="G123" s="102"/>
      <c r="H123" s="102"/>
      <c r="I123" s="102"/>
      <c r="J123" s="103"/>
      <c r="K123" s="104">
        <f t="shared" si="27"/>
        <v>0</v>
      </c>
      <c r="L123" s="102">
        <f t="shared" si="28"/>
        <v>0</v>
      </c>
      <c r="M123" s="105">
        <f t="shared" si="26"/>
        <v>0</v>
      </c>
    </row>
    <row r="124" spans="1:13" s="9" customFormat="1" ht="21" customHeight="1">
      <c r="A124" s="89">
        <v>36</v>
      </c>
      <c r="B124" s="87" t="s">
        <v>170</v>
      </c>
      <c r="C124" s="102"/>
      <c r="D124" s="102"/>
      <c r="E124" s="102"/>
      <c r="F124" s="102"/>
      <c r="G124" s="102"/>
      <c r="H124" s="102"/>
      <c r="I124" s="102"/>
      <c r="J124" s="103"/>
      <c r="K124" s="104">
        <f t="shared" si="27"/>
        <v>0</v>
      </c>
      <c r="L124" s="102">
        <f t="shared" si="28"/>
        <v>0</v>
      </c>
      <c r="M124" s="105">
        <f t="shared" si="26"/>
        <v>0</v>
      </c>
    </row>
    <row r="125" spans="1:13" s="9" customFormat="1" ht="22.5" customHeight="1">
      <c r="A125" s="89">
        <v>37</v>
      </c>
      <c r="B125" s="87" t="s">
        <v>171</v>
      </c>
      <c r="C125" s="102"/>
      <c r="D125" s="102"/>
      <c r="E125" s="102"/>
      <c r="F125" s="102"/>
      <c r="G125" s="102"/>
      <c r="H125" s="102"/>
      <c r="I125" s="102"/>
      <c r="J125" s="103"/>
      <c r="K125" s="104">
        <f t="shared" si="27"/>
        <v>0</v>
      </c>
      <c r="L125" s="102">
        <f t="shared" si="28"/>
        <v>0</v>
      </c>
      <c r="M125" s="105">
        <f t="shared" si="26"/>
        <v>0</v>
      </c>
    </row>
    <row r="126" spans="1:13" s="9" customFormat="1" ht="21.75" customHeight="1">
      <c r="A126" s="89">
        <v>38</v>
      </c>
      <c r="B126" s="87" t="s">
        <v>172</v>
      </c>
      <c r="C126" s="102"/>
      <c r="D126" s="102"/>
      <c r="E126" s="102"/>
      <c r="F126" s="102"/>
      <c r="G126" s="102"/>
      <c r="H126" s="102"/>
      <c r="I126" s="102"/>
      <c r="J126" s="103"/>
      <c r="K126" s="104">
        <f t="shared" si="27"/>
        <v>0</v>
      </c>
      <c r="L126" s="102">
        <f t="shared" si="28"/>
        <v>0</v>
      </c>
      <c r="M126" s="105">
        <f t="shared" si="26"/>
        <v>0</v>
      </c>
    </row>
    <row r="127" spans="1:13" s="9" customFormat="1" ht="20.25" customHeight="1">
      <c r="A127" s="89">
        <v>39</v>
      </c>
      <c r="B127" s="87" t="s">
        <v>173</v>
      </c>
      <c r="C127" s="102"/>
      <c r="D127" s="102"/>
      <c r="E127" s="102"/>
      <c r="F127" s="102"/>
      <c r="G127" s="102"/>
      <c r="H127" s="102"/>
      <c r="I127" s="102"/>
      <c r="J127" s="103"/>
      <c r="K127" s="104">
        <f t="shared" si="27"/>
        <v>0</v>
      </c>
      <c r="L127" s="102">
        <f t="shared" si="28"/>
        <v>0</v>
      </c>
      <c r="M127" s="105">
        <f t="shared" si="26"/>
        <v>0</v>
      </c>
    </row>
    <row r="128" spans="1:13" s="9" customFormat="1" ht="19.5" customHeight="1">
      <c r="A128" s="89">
        <v>40</v>
      </c>
      <c r="B128" s="87" t="s">
        <v>174</v>
      </c>
      <c r="C128" s="102"/>
      <c r="D128" s="102"/>
      <c r="E128" s="102"/>
      <c r="F128" s="102"/>
      <c r="G128" s="102"/>
      <c r="H128" s="102"/>
      <c r="I128" s="102"/>
      <c r="J128" s="103"/>
      <c r="K128" s="104">
        <f t="shared" si="27"/>
        <v>0</v>
      </c>
      <c r="L128" s="102">
        <f t="shared" si="28"/>
        <v>0</v>
      </c>
      <c r="M128" s="105">
        <f t="shared" si="26"/>
        <v>0</v>
      </c>
    </row>
    <row r="129" spans="1:24" s="9" customFormat="1" ht="21" customHeight="1">
      <c r="A129" s="89">
        <v>41</v>
      </c>
      <c r="B129" s="87" t="s">
        <v>175</v>
      </c>
      <c r="C129" s="102"/>
      <c r="D129" s="102"/>
      <c r="E129" s="102"/>
      <c r="F129" s="102"/>
      <c r="G129" s="102"/>
      <c r="H129" s="102"/>
      <c r="I129" s="102"/>
      <c r="J129" s="103"/>
      <c r="K129" s="104">
        <f t="shared" si="27"/>
        <v>0</v>
      </c>
      <c r="L129" s="102">
        <f t="shared" si="28"/>
        <v>0</v>
      </c>
      <c r="M129" s="105">
        <f t="shared" si="26"/>
        <v>0</v>
      </c>
    </row>
    <row r="130" spans="1:24" s="9" customFormat="1" ht="22.5" customHeight="1">
      <c r="A130" s="89">
        <v>42</v>
      </c>
      <c r="B130" s="87" t="s">
        <v>176</v>
      </c>
      <c r="C130" s="102"/>
      <c r="D130" s="102"/>
      <c r="E130" s="102"/>
      <c r="F130" s="102"/>
      <c r="G130" s="102"/>
      <c r="H130" s="102"/>
      <c r="I130" s="102"/>
      <c r="J130" s="103"/>
      <c r="K130" s="104">
        <f t="shared" si="27"/>
        <v>0</v>
      </c>
      <c r="L130" s="102">
        <f t="shared" si="28"/>
        <v>0</v>
      </c>
      <c r="M130" s="105">
        <f t="shared" si="26"/>
        <v>0</v>
      </c>
    </row>
    <row r="131" spans="1:24" s="9" customFormat="1" ht="18" customHeight="1">
      <c r="A131" s="89">
        <v>43</v>
      </c>
      <c r="B131" s="87" t="s">
        <v>177</v>
      </c>
      <c r="C131" s="102"/>
      <c r="D131" s="102"/>
      <c r="E131" s="102"/>
      <c r="F131" s="102"/>
      <c r="G131" s="102"/>
      <c r="H131" s="102"/>
      <c r="I131" s="102"/>
      <c r="J131" s="103"/>
      <c r="K131" s="104">
        <f t="shared" si="27"/>
        <v>0</v>
      </c>
      <c r="L131" s="102">
        <f t="shared" si="28"/>
        <v>0</v>
      </c>
      <c r="M131" s="105">
        <f t="shared" si="26"/>
        <v>0</v>
      </c>
    </row>
    <row r="132" spans="1:24" s="9" customFormat="1" ht="20.25" customHeight="1">
      <c r="A132" s="89">
        <v>44</v>
      </c>
      <c r="B132" s="87" t="s">
        <v>178</v>
      </c>
      <c r="C132" s="102"/>
      <c r="D132" s="102"/>
      <c r="E132" s="102"/>
      <c r="F132" s="102"/>
      <c r="G132" s="102"/>
      <c r="H132" s="102"/>
      <c r="I132" s="102"/>
      <c r="J132" s="103"/>
      <c r="K132" s="104">
        <f t="shared" si="27"/>
        <v>0</v>
      </c>
      <c r="L132" s="102">
        <f t="shared" si="28"/>
        <v>0</v>
      </c>
      <c r="M132" s="105">
        <f t="shared" si="26"/>
        <v>0</v>
      </c>
    </row>
    <row r="133" spans="1:24" s="9" customFormat="1" ht="19.5" customHeight="1">
      <c r="A133" s="89">
        <v>45</v>
      </c>
      <c r="B133" s="87" t="s">
        <v>179</v>
      </c>
      <c r="C133" s="102"/>
      <c r="D133" s="102"/>
      <c r="E133" s="102"/>
      <c r="F133" s="102"/>
      <c r="G133" s="102"/>
      <c r="H133" s="102"/>
      <c r="I133" s="102"/>
      <c r="J133" s="103"/>
      <c r="K133" s="104">
        <f t="shared" si="27"/>
        <v>0</v>
      </c>
      <c r="L133" s="102">
        <f t="shared" si="28"/>
        <v>0</v>
      </c>
      <c r="M133" s="105">
        <f t="shared" si="26"/>
        <v>0</v>
      </c>
    </row>
    <row r="134" spans="1:24" s="9" customFormat="1" ht="19.5" customHeight="1">
      <c r="A134" s="89">
        <v>46</v>
      </c>
      <c r="B134" s="87" t="s">
        <v>180</v>
      </c>
      <c r="C134" s="102"/>
      <c r="D134" s="102"/>
      <c r="E134" s="102"/>
      <c r="F134" s="102"/>
      <c r="G134" s="102"/>
      <c r="H134" s="102"/>
      <c r="I134" s="102"/>
      <c r="J134" s="103"/>
      <c r="K134" s="104">
        <f t="shared" si="27"/>
        <v>0</v>
      </c>
      <c r="L134" s="102">
        <f t="shared" si="28"/>
        <v>0</v>
      </c>
      <c r="M134" s="105">
        <f t="shared" si="26"/>
        <v>0</v>
      </c>
    </row>
    <row r="135" spans="1:24" s="9" customFormat="1" ht="21" customHeight="1">
      <c r="A135" s="89">
        <v>47</v>
      </c>
      <c r="B135" s="87" t="s">
        <v>181</v>
      </c>
      <c r="C135" s="102"/>
      <c r="D135" s="102"/>
      <c r="E135" s="102"/>
      <c r="F135" s="102"/>
      <c r="G135" s="102"/>
      <c r="H135" s="102"/>
      <c r="I135" s="102"/>
      <c r="J135" s="103"/>
      <c r="K135" s="104">
        <f t="shared" si="27"/>
        <v>0</v>
      </c>
      <c r="L135" s="102">
        <f t="shared" si="28"/>
        <v>0</v>
      </c>
      <c r="M135" s="105">
        <f t="shared" si="26"/>
        <v>0</v>
      </c>
    </row>
    <row r="136" spans="1:24" s="9" customFormat="1" ht="21" customHeight="1">
      <c r="A136" s="89">
        <v>48</v>
      </c>
      <c r="B136" s="87" t="s">
        <v>546</v>
      </c>
      <c r="C136" s="102"/>
      <c r="D136" s="102"/>
      <c r="E136" s="102"/>
      <c r="F136" s="102"/>
      <c r="G136" s="102"/>
      <c r="H136" s="102"/>
      <c r="I136" s="102"/>
      <c r="J136" s="103"/>
      <c r="K136" s="104">
        <f t="shared" si="27"/>
        <v>0</v>
      </c>
      <c r="L136" s="102">
        <f t="shared" si="28"/>
        <v>0</v>
      </c>
      <c r="M136" s="105">
        <f t="shared" si="26"/>
        <v>0</v>
      </c>
    </row>
    <row r="137" spans="1:24" s="9" customFormat="1" ht="20.25" customHeight="1">
      <c r="A137" s="89">
        <v>49</v>
      </c>
      <c r="B137" s="87" t="s">
        <v>182</v>
      </c>
      <c r="C137" s="102"/>
      <c r="D137" s="102"/>
      <c r="E137" s="102"/>
      <c r="F137" s="102"/>
      <c r="G137" s="102"/>
      <c r="H137" s="102"/>
      <c r="I137" s="102"/>
      <c r="J137" s="103"/>
      <c r="K137" s="104">
        <f t="shared" si="27"/>
        <v>0</v>
      </c>
      <c r="L137" s="102">
        <f t="shared" si="28"/>
        <v>0</v>
      </c>
      <c r="M137" s="105">
        <f t="shared" si="26"/>
        <v>0</v>
      </c>
    </row>
    <row r="138" spans="1:24" s="9" customFormat="1" ht="18.75" customHeight="1" thickBot="1">
      <c r="A138" s="90">
        <v>50</v>
      </c>
      <c r="B138" s="91" t="s">
        <v>183</v>
      </c>
      <c r="C138" s="99"/>
      <c r="D138" s="99"/>
      <c r="E138" s="99"/>
      <c r="F138" s="99"/>
      <c r="G138" s="99"/>
      <c r="H138" s="99"/>
      <c r="I138" s="99"/>
      <c r="J138" s="100"/>
      <c r="K138" s="106">
        <f t="shared" si="27"/>
        <v>0</v>
      </c>
      <c r="L138" s="99">
        <f t="shared" si="28"/>
        <v>0</v>
      </c>
      <c r="M138" s="101">
        <f t="shared" si="26"/>
        <v>0</v>
      </c>
    </row>
    <row r="139" spans="1:24" s="9" customFormat="1" ht="18" customHeight="1" thickBot="1">
      <c r="A139" s="92"/>
      <c r="B139" s="93" t="s">
        <v>4</v>
      </c>
      <c r="C139" s="107">
        <f t="shared" ref="C139:J139" si="29">SUM(C115:C138)+SUM(C89:C114)</f>
        <v>0</v>
      </c>
      <c r="D139" s="107">
        <f t="shared" si="29"/>
        <v>5</v>
      </c>
      <c r="E139" s="107">
        <f t="shared" si="29"/>
        <v>0</v>
      </c>
      <c r="F139" s="107">
        <f t="shared" si="29"/>
        <v>0</v>
      </c>
      <c r="G139" s="107">
        <f t="shared" si="29"/>
        <v>0</v>
      </c>
      <c r="H139" s="107">
        <f t="shared" si="29"/>
        <v>0</v>
      </c>
      <c r="I139" s="107">
        <f t="shared" si="29"/>
        <v>0</v>
      </c>
      <c r="J139" s="107">
        <f t="shared" si="29"/>
        <v>0</v>
      </c>
      <c r="K139" s="109">
        <f>SUM(K89:K138)</f>
        <v>0</v>
      </c>
      <c r="L139" s="107">
        <f>SUM(L89:L138)</f>
        <v>5</v>
      </c>
      <c r="M139" s="110">
        <f t="shared" si="26"/>
        <v>5</v>
      </c>
    </row>
    <row r="140" spans="1:24" ht="23.25" customHeight="1" thickBot="1">
      <c r="A140" s="132"/>
      <c r="B140" s="133" t="s">
        <v>111</v>
      </c>
      <c r="C140" s="107">
        <f t="shared" ref="C140:M140" si="30">C19+C29+C43+C57+C81+C85+C139</f>
        <v>13</v>
      </c>
      <c r="D140" s="107">
        <f t="shared" si="30"/>
        <v>7</v>
      </c>
      <c r="E140" s="107">
        <f t="shared" si="30"/>
        <v>0</v>
      </c>
      <c r="F140" s="107">
        <f t="shared" si="30"/>
        <v>0</v>
      </c>
      <c r="G140" s="107">
        <f t="shared" si="30"/>
        <v>0</v>
      </c>
      <c r="H140" s="107">
        <f t="shared" si="30"/>
        <v>0</v>
      </c>
      <c r="I140" s="107">
        <f t="shared" si="30"/>
        <v>0</v>
      </c>
      <c r="J140" s="107">
        <f t="shared" si="30"/>
        <v>0</v>
      </c>
      <c r="K140" s="107">
        <f t="shared" si="30"/>
        <v>13</v>
      </c>
      <c r="L140" s="107">
        <f t="shared" si="30"/>
        <v>7</v>
      </c>
      <c r="M140" s="107">
        <f t="shared" si="30"/>
        <v>20</v>
      </c>
      <c r="X140" s="9"/>
    </row>
    <row r="141" spans="1:24" ht="35.25" customHeight="1">
      <c r="X141" s="9"/>
    </row>
  </sheetData>
  <mergeCells count="31">
    <mergeCell ref="A88:M88"/>
    <mergeCell ref="X13:X14"/>
    <mergeCell ref="B44:B45"/>
    <mergeCell ref="I44:J44"/>
    <mergeCell ref="A44:A45"/>
    <mergeCell ref="E44:F44"/>
    <mergeCell ref="G44:H44"/>
    <mergeCell ref="A58:M58"/>
    <mergeCell ref="K44:M44"/>
    <mergeCell ref="C44:D44"/>
    <mergeCell ref="A82:M82"/>
    <mergeCell ref="A86:A87"/>
    <mergeCell ref="B86:B87"/>
    <mergeCell ref="C86:D86"/>
    <mergeCell ref="E86:F86"/>
    <mergeCell ref="G86:H86"/>
    <mergeCell ref="I86:J86"/>
    <mergeCell ref="K86:M86"/>
    <mergeCell ref="K1:M1"/>
    <mergeCell ref="A6:M6"/>
    <mergeCell ref="A20:M20"/>
    <mergeCell ref="A30:M30"/>
    <mergeCell ref="A46:M46"/>
    <mergeCell ref="E4:F4"/>
    <mergeCell ref="A2:M2"/>
    <mergeCell ref="K4:M4"/>
    <mergeCell ref="G4:H4"/>
    <mergeCell ref="I4:J4"/>
    <mergeCell ref="A4:A5"/>
    <mergeCell ref="B4:B5"/>
    <mergeCell ref="C4:D4"/>
  </mergeCells>
  <phoneticPr fontId="4" type="noConversion"/>
  <pageMargins left="0.51181102362204722" right="0.11811023622047245" top="0.39370078740157483" bottom="0.15748031496062992" header="0.31496062992125984" footer="0.31496062992125984"/>
  <pageSetup paperSize="9" scale="70" orientation="portrait" r:id="rId1"/>
  <rowBreaks count="2" manualBreakCount="2">
    <brk id="43" min="1" max="12" man="1"/>
    <brk id="8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ПНИ, в тч. детские</vt:lpstr>
      <vt:lpstr> ДИ</vt:lpstr>
      <vt:lpstr>ДИМВ</vt:lpstr>
      <vt:lpstr>Краевые центры</vt:lpstr>
      <vt:lpstr>КЦ МФЦ НИИ</vt:lpstr>
      <vt:lpstr> общий УСЗН и ЦЗН</vt:lpstr>
      <vt:lpstr> органы осущ контр </vt:lpstr>
      <vt:lpstr> проверки министерства</vt:lpstr>
      <vt:lpstr>Лист1</vt:lpstr>
      <vt:lpstr>' ДИ'!Заголовки_для_печати</vt:lpstr>
      <vt:lpstr>' общий УСЗН и ЦЗН'!Заголовки_для_печати</vt:lpstr>
      <vt:lpstr>ДИМВ!Заголовки_для_печати</vt:lpstr>
      <vt:lpstr>'Краевые центры'!Заголовки_для_печати</vt:lpstr>
      <vt:lpstr>'КЦ МФЦ НИИ'!Заголовки_для_печати</vt:lpstr>
      <vt:lpstr>'ПНИ, в тч. детские'!Заголовки_для_печати</vt:lpstr>
      <vt:lpstr>' ДИ'!Область_печати</vt:lpstr>
      <vt:lpstr>' общий УСЗН и ЦЗН'!Область_печати</vt:lpstr>
      <vt:lpstr>' органы осущ контр '!Область_печати</vt:lpstr>
      <vt:lpstr>' проверки министерства'!Область_печати</vt:lpstr>
      <vt:lpstr>ДИМВ!Область_печати</vt:lpstr>
      <vt:lpstr>'КЦ МФЦ НИИ'!Область_печати</vt:lpstr>
      <vt:lpstr>'ПНИ, в тч. детские'!Область_печати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reviz_05</cp:lastModifiedBy>
  <cp:lastPrinted>2023-04-28T08:34:25Z</cp:lastPrinted>
  <dcterms:created xsi:type="dcterms:W3CDTF">2016-09-30T08:39:18Z</dcterms:created>
  <dcterms:modified xsi:type="dcterms:W3CDTF">2023-04-28T08:35:47Z</dcterms:modified>
</cp:coreProperties>
</file>