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5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_FilterDatabase" localSheetId="1" hidden="1">' ДИ'!$A$7:$V$33</definedName>
    <definedName name="_xlnm._FilterDatabase" localSheetId="5" hidden="1">' общий УСЗН и ЦЗН'!$A$7:$R$276</definedName>
    <definedName name="_xlnm._FilterDatabase" localSheetId="2" hidden="1">ДИМВ!$A$7:$T$27</definedName>
    <definedName name="_xlnm._FilterDatabase" localSheetId="3" hidden="1">'Краевые центры'!$A$6:$V$31</definedName>
    <definedName name="_xlnm._FilterDatabase" localSheetId="4" hidden="1">'КЦ МФЦ НИИ'!$A$7:$R$73</definedName>
    <definedName name="_xlnm._FilterDatabase" localSheetId="0" hidden="1">'ПНИ, в тч. детские'!$A$7:$R$30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ДИ'!$A$1:$R$33</definedName>
    <definedName name="_xlnm.Print_Area" localSheetId="5">' общий УСЗН и ЦЗН'!$A$1:$R$276</definedName>
    <definedName name="_xlnm.Print_Area" localSheetId="6">' органы осущ контр '!$A$1:$P$27</definedName>
    <definedName name="_xlnm.Print_Area" localSheetId="7">' проверки министерства'!$A$1:$M$143</definedName>
    <definedName name="_xlnm.Print_Area" localSheetId="2">ДИМВ!$A$1:$R$27</definedName>
    <definedName name="_xlnm.Print_Area" localSheetId="4">'КЦ МФЦ НИИ'!$A$1:$R$73</definedName>
    <definedName name="_xlnm.Print_Area" localSheetId="0">'ПНИ, в тч. детские'!$A$1:$R$35</definedName>
  </definedNames>
  <calcPr calcId="12451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4"/>
  <c r="J88"/>
  <c r="I88"/>
  <c r="H88"/>
  <c r="G88"/>
  <c r="F88"/>
  <c r="E88"/>
  <c r="D88"/>
  <c r="C88"/>
  <c r="J84"/>
  <c r="I84"/>
  <c r="H84"/>
  <c r="G84"/>
  <c r="F84"/>
  <c r="E84"/>
  <c r="D84"/>
  <c r="L42"/>
  <c r="K42"/>
  <c r="L43"/>
  <c r="K43"/>
  <c r="L41"/>
  <c r="K41"/>
  <c r="M41" s="1"/>
  <c r="L40"/>
  <c r="K40"/>
  <c r="M40" s="1"/>
  <c r="L39"/>
  <c r="K39"/>
  <c r="L38"/>
  <c r="K38"/>
  <c r="M38" s="1"/>
  <c r="L37"/>
  <c r="K37"/>
  <c r="L36"/>
  <c r="K36"/>
  <c r="L35"/>
  <c r="K35"/>
  <c r="L34"/>
  <c r="K34"/>
  <c r="M34" s="1"/>
  <c r="L33"/>
  <c r="K33"/>
  <c r="L32"/>
  <c r="K32"/>
  <c r="M32" s="1"/>
  <c r="L31"/>
  <c r="K31"/>
  <c r="L30"/>
  <c r="K30"/>
  <c r="L27"/>
  <c r="K27"/>
  <c r="L26"/>
  <c r="K26"/>
  <c r="M26" s="1"/>
  <c r="L25"/>
  <c r="K25"/>
  <c r="L24"/>
  <c r="K24"/>
  <c r="M24" s="1"/>
  <c r="L23"/>
  <c r="K23"/>
  <c r="L22"/>
  <c r="K22"/>
  <c r="L21"/>
  <c r="K21"/>
  <c r="J19"/>
  <c r="I19"/>
  <c r="H19"/>
  <c r="G19"/>
  <c r="F19"/>
  <c r="E19"/>
  <c r="D19"/>
  <c r="C19"/>
  <c r="C84"/>
  <c r="L18"/>
  <c r="K18"/>
  <c r="L17"/>
  <c r="K17"/>
  <c r="M17" s="1"/>
  <c r="C27" i="17"/>
  <c r="D27"/>
  <c r="E27"/>
  <c r="F27"/>
  <c r="G27"/>
  <c r="H27"/>
  <c r="I27"/>
  <c r="J27"/>
  <c r="K27"/>
  <c r="L27"/>
  <c r="M27"/>
  <c r="N27"/>
  <c r="P27"/>
  <c r="O27"/>
  <c r="O26"/>
  <c r="P26"/>
  <c r="E26"/>
  <c r="M23" i="14" l="1"/>
  <c r="M31"/>
  <c r="M25"/>
  <c r="M33"/>
  <c r="M39"/>
  <c r="M18"/>
  <c r="M21"/>
  <c r="M27"/>
  <c r="M37"/>
  <c r="M42"/>
  <c r="M22"/>
  <c r="M30"/>
  <c r="M36"/>
  <c r="M43"/>
  <c r="O7" i="17"/>
  <c r="O8"/>
  <c r="O10"/>
  <c r="O12"/>
  <c r="O13"/>
  <c r="O15"/>
  <c r="O16"/>
  <c r="O17"/>
  <c r="O19"/>
  <c r="O25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6"/>
  <c r="I11"/>
  <c r="I21"/>
  <c r="O21" s="1"/>
  <c r="G9"/>
  <c r="M24"/>
  <c r="O24" s="1"/>
  <c r="M11"/>
  <c r="M9"/>
  <c r="K11"/>
  <c r="K9"/>
  <c r="E23" l="1"/>
  <c r="O23" s="1"/>
  <c r="E22"/>
  <c r="O22" s="1"/>
  <c r="E9"/>
  <c r="E6"/>
  <c r="C11"/>
  <c r="O11" s="1"/>
  <c r="J142" i="14"/>
  <c r="I142"/>
  <c r="H142"/>
  <c r="G142"/>
  <c r="F142"/>
  <c r="E142"/>
  <c r="D142"/>
  <c r="C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87"/>
  <c r="K87"/>
  <c r="L86"/>
  <c r="K86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J60"/>
  <c r="I60"/>
  <c r="H60"/>
  <c r="G60"/>
  <c r="F60"/>
  <c r="E60"/>
  <c r="D60"/>
  <c r="C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J44"/>
  <c r="I44"/>
  <c r="H44"/>
  <c r="G44"/>
  <c r="F44"/>
  <c r="E44"/>
  <c r="D44"/>
  <c r="C44"/>
  <c r="J28"/>
  <c r="I28"/>
  <c r="H28"/>
  <c r="G28"/>
  <c r="F28"/>
  <c r="E28"/>
  <c r="D28"/>
  <c r="C28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K20" i="17"/>
  <c r="O20" s="1"/>
  <c r="K18"/>
  <c r="O18" s="1"/>
  <c r="K14"/>
  <c r="O14" s="1"/>
  <c r="C9"/>
  <c r="F143" i="14" l="1"/>
  <c r="L88"/>
  <c r="E143"/>
  <c r="K88"/>
  <c r="M88" s="1"/>
  <c r="M86"/>
  <c r="K142"/>
  <c r="M142" s="1"/>
  <c r="M92"/>
  <c r="M9"/>
  <c r="M53"/>
  <c r="M59"/>
  <c r="M63"/>
  <c r="M72"/>
  <c r="M78"/>
  <c r="M96"/>
  <c r="M105"/>
  <c r="M111"/>
  <c r="M117"/>
  <c r="M123"/>
  <c r="M129"/>
  <c r="M132"/>
  <c r="M135"/>
  <c r="M138"/>
  <c r="M141"/>
  <c r="D143"/>
  <c r="L142"/>
  <c r="M8"/>
  <c r="M11"/>
  <c r="C143"/>
  <c r="I143"/>
  <c r="M49"/>
  <c r="M52"/>
  <c r="M55"/>
  <c r="M58"/>
  <c r="M62"/>
  <c r="M68"/>
  <c r="M71"/>
  <c r="M74"/>
  <c r="M77"/>
  <c r="M80"/>
  <c r="M83"/>
  <c r="M95"/>
  <c r="M98"/>
  <c r="M101"/>
  <c r="M104"/>
  <c r="M107"/>
  <c r="M110"/>
  <c r="M113"/>
  <c r="M116"/>
  <c r="M119"/>
  <c r="M122"/>
  <c r="M125"/>
  <c r="M128"/>
  <c r="M131"/>
  <c r="M134"/>
  <c r="M137"/>
  <c r="M140"/>
  <c r="H143"/>
  <c r="M7"/>
  <c r="M10"/>
  <c r="M13"/>
  <c r="M16"/>
  <c r="G143"/>
  <c r="M48"/>
  <c r="M51"/>
  <c r="M54"/>
  <c r="M57"/>
  <c r="M64"/>
  <c r="M67"/>
  <c r="M70"/>
  <c r="M73"/>
  <c r="M76"/>
  <c r="M79"/>
  <c r="M82"/>
  <c r="M87"/>
  <c r="M94"/>
  <c r="M97"/>
  <c r="M100"/>
  <c r="M103"/>
  <c r="M106"/>
  <c r="M109"/>
  <c r="M112"/>
  <c r="M115"/>
  <c r="M118"/>
  <c r="M121"/>
  <c r="M124"/>
  <c r="M127"/>
  <c r="M130"/>
  <c r="M133"/>
  <c r="M136"/>
  <c r="M139"/>
  <c r="M12"/>
  <c r="M15"/>
  <c r="M50"/>
  <c r="M56"/>
  <c r="M66"/>
  <c r="M69"/>
  <c r="M75"/>
  <c r="M81"/>
  <c r="M93"/>
  <c r="M99"/>
  <c r="M102"/>
  <c r="M108"/>
  <c r="M114"/>
  <c r="M120"/>
  <c r="M126"/>
  <c r="J143"/>
  <c r="M14"/>
  <c r="M65"/>
  <c r="K60"/>
  <c r="L84"/>
  <c r="K84"/>
  <c r="L60"/>
  <c r="K19"/>
  <c r="L28"/>
  <c r="K28"/>
  <c r="L19"/>
  <c r="L44"/>
  <c r="O6" i="17"/>
  <c r="O9"/>
  <c r="K44" i="14"/>
  <c r="M44" l="1"/>
  <c r="L143"/>
  <c r="M84"/>
  <c r="M19"/>
  <c r="K143"/>
  <c r="M28"/>
  <c r="M60"/>
  <c r="M143" l="1"/>
</calcChain>
</file>

<file path=xl/sharedStrings.xml><?xml version="1.0" encoding="utf-8"?>
<sst xmlns="http://schemas.openxmlformats.org/spreadsheetml/2006/main" count="2536" uniqueCount="1683">
  <si>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</si>
  <si>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r>
      <t xml:space="preserve">Территориальный орган Федеральной службы по надзору в сфере здравоохранения по Алтайскому краю (ТО </t>
    </r>
    <r>
      <rPr>
        <b/>
        <i/>
        <sz val="13.5"/>
        <rFont val="Times New Roman"/>
        <family val="1"/>
        <charset val="204"/>
      </rPr>
      <t>Росздравнадзора</t>
    </r>
    <r>
      <rPr>
        <sz val="13.5"/>
        <rFont val="Times New Roman"/>
        <family val="1"/>
        <charset val="204"/>
      </rPr>
      <t xml:space="preserve"> по Алтайскому краю)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</si>
  <si>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</si>
  <si>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</si>
  <si>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</si>
  <si>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</si>
  <si>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</si>
  <si>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</si>
  <si>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</si>
  <si>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</si>
  <si>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Министерство внутренних дел Российской Федерации по Алтайскому краю</t>
  </si>
  <si>
    <r>
      <t>Прокуратура Алтайского края</t>
    </r>
    <r>
      <rPr>
        <sz val="13.5"/>
        <rFont val="Calibri"/>
        <family val="2"/>
        <charset val="204"/>
      </rPr>
      <t xml:space="preserve"> </t>
    </r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</si>
  <si>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</si>
  <si>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</si>
  <si>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</si>
  <si>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</si>
  <si>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</si>
  <si>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</si>
  <si>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</si>
  <si>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</si>
  <si>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</si>
  <si>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</si>
  <si>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</si>
  <si>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</si>
  <si>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</si>
  <si>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</si>
  <si>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</si>
  <si>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</si>
  <si>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</si>
  <si>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</si>
  <si>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</si>
  <si>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</si>
  <si>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</si>
  <si>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</si>
  <si>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</si>
  <si>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</si>
  <si>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</si>
  <si>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</si>
  <si>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</si>
  <si>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</si>
  <si>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</si>
  <si>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</si>
  <si>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</si>
  <si>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</si>
  <si>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</si>
  <si>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</si>
  <si>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</si>
  <si>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</si>
  <si>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</si>
  <si>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</si>
  <si>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</si>
  <si>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</si>
  <si>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</si>
  <si>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</si>
  <si>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</si>
  <si>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</si>
  <si>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</si>
  <si>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</si>
  <si>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</si>
  <si>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</si>
  <si>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</si>
  <si>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</si>
  <si>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</si>
  <si>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</si>
  <si>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</si>
  <si>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</si>
  <si>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</si>
  <si>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Бийска"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</si>
  <si>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</si>
  <si>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</si>
  <si>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</si>
  <si>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</si>
  <si>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</si>
  <si>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</si>
  <si>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</si>
  <si>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</si>
  <si>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</si>
  <si>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</si>
  <si>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</si>
  <si>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</si>
  <si>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</si>
  <si>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</si>
  <si>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</si>
  <si>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</si>
  <si>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</si>
  <si>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</si>
  <si>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</si>
  <si>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</si>
  <si>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</si>
  <si>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</si>
  <si>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</si>
  <si>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</si>
  <si>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</si>
  <si>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</si>
  <si>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</si>
  <si>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</si>
  <si>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</si>
  <si>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</si>
  <si>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</si>
  <si>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</si>
  <si>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</si>
  <si>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</si>
  <si>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</si>
  <si>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</si>
  <si>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</si>
  <si>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</si>
  <si>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</si>
  <si>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</si>
  <si>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</si>
  <si>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Комплексный центр социального обслуживания населения Усть-Калманского района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</si>
  <si>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</si>
  <si>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</si>
  <si>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</si>
  <si>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Тальменский психоневрологический интернат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</si>
  <si>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</si>
  <si>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</si>
  <si>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</si>
  <si>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</si>
  <si>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</si>
  <si>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</si>
  <si>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</si>
  <si>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</si>
  <si>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</si>
  <si>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</si>
  <si>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</si>
  <si>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</si>
  <si>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</si>
  <si>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</si>
  <si>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</si>
  <si>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</si>
  <si>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</si>
  <si>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</si>
  <si>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</si>
  <si>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</si>
  <si>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</si>
  <si>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</si>
  <si>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</si>
  <si>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</si>
  <si>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</si>
  <si>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</si>
  <si>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</si>
  <si>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</si>
  <si>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</si>
  <si>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КГБСУСО "Дружбинский дом-интернат  для престарелых и инвалидов"</t>
  </si>
  <si>
    <t>Инспекция финансово-экономического контроля и контроля в сфере закупок Алтайского края</t>
  </si>
  <si>
    <t>Прокуратура Тальменского района</t>
  </si>
  <si>
    <t>Главное управление МЧС России по Алтайскому краю</t>
  </si>
  <si>
    <t>плановая выездная</t>
  </si>
  <si>
    <t>внеплановая документарная</t>
  </si>
  <si>
    <t>Прокуратура города Бийска</t>
  </si>
  <si>
    <t>проверки не проводились</t>
  </si>
  <si>
    <t>плановая</t>
  </si>
  <si>
    <t>Министерство социальной защиты Алтайского края</t>
  </si>
  <si>
    <t>2019-2020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</si>
  <si>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</si>
  <si>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01.01.2019-31.12.2020</t>
  </si>
  <si>
    <t xml:space="preserve">Змеиногорская межрайонная прокуратура
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</si>
  <si>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</si>
  <si>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Прокуратура Табунского района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</si>
  <si>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</si>
  <si>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Управление природных ресурсов и нормирования Министерства природных ресурсов и экологии Алтайского края</t>
  </si>
  <si>
    <t>Соблюдение законодательства в сфере ценообразования на потребительском рынке.</t>
  </si>
  <si>
    <t>КГКУ "Управление социальной защиты населения по Каменскому, Крутихинскому и Баевскому районам"</t>
  </si>
  <si>
    <t>мес.срок</t>
  </si>
  <si>
    <t>01.01.2020-30.09.2021</t>
  </si>
  <si>
    <t>01.12.2018-30.11.2021</t>
  </si>
  <si>
    <t>решение 12.01.2022 №87</t>
  </si>
  <si>
    <t>06.12.2021-30.12.2021</t>
  </si>
  <si>
    <t>Нарушений Закона о контрактной системе не выявлены.</t>
  </si>
  <si>
    <t>10.11.2021-06.12.2021</t>
  </si>
  <si>
    <t>17.01.2022-28.01.2022</t>
  </si>
  <si>
    <t>не позднее 18.01.2022</t>
  </si>
  <si>
    <t>Исполнение законодательства при реализации национальных проектов "Демография".</t>
  </si>
  <si>
    <t>не позднее 30.01.2022</t>
  </si>
  <si>
    <t>Анализ состояния законности в сфере соблюдения прав инвалидов.</t>
  </si>
  <si>
    <t>13.01.2022-26.01.2022</t>
  </si>
  <si>
    <t>Бийский городской суд Алтайского края</t>
  </si>
  <si>
    <t>решение по гражд.делу №2-1768/2021</t>
  </si>
  <si>
    <t>По обращению Михеевой А.В. по факту отказа в начислении ежемесячного пособия на ребенка.</t>
  </si>
  <si>
    <t>01.01.2019-31.12.2021</t>
  </si>
  <si>
    <t>СО МО МВД России "Топчихинский"</t>
  </si>
  <si>
    <t>27.01.2022 №16</t>
  </si>
  <si>
    <t>27.01.2022 №16/3</t>
  </si>
  <si>
    <t>Пожарный надзор. На путях эвакуации размещены полки с компьютерами, принтерами, мониторами. Помещение электрощитовой не отделяется от других помещений и коридоров в здании II степени огнестойкости - противопожарными перегородками 1-го типа.</t>
  </si>
  <si>
    <t>01.02.2022-14.02.2022</t>
  </si>
  <si>
    <t xml:space="preserve"> Территориальный отдел надзорной деятельности и профилактической работы № 7 управления надзорной деятельности и профилактической работы Главного управления МЧС России по Алтайскому краю</t>
  </si>
  <si>
    <t>до 20.02.2022</t>
  </si>
  <si>
    <t>20.01.2022  №11</t>
  </si>
  <si>
    <t>17.01.2022-20.01.2022</t>
  </si>
  <si>
    <t>20.01.2022 №6-4-12-5</t>
  </si>
  <si>
    <t>19.01.2022 35раб.дн.</t>
  </si>
  <si>
    <t>Надзор за исполнением законодательства об оплате труда, занятости населения.</t>
  </si>
  <si>
    <t>запрос 09.02.2022 №121/383</t>
  </si>
  <si>
    <t>По обращению Мурачевой З.М. по факту фиктивного трудоустройства.</t>
  </si>
  <si>
    <t>Решение по гражд.делу №2-1768/2021 к гражданину Ухову В.Л. по оплате социальных услуг.</t>
  </si>
  <si>
    <t>Исполнение законодательства в сфере соблюдения жилищных прав ветеранов ВОВ и членов семей.</t>
  </si>
  <si>
    <t>14.03.2022 №05/33</t>
  </si>
  <si>
    <t>плановая камеральная</t>
  </si>
  <si>
    <t>Соблюдение законодательства РФ и иных правовых актов о контрактной системе в сфере закупок товаров, работ, услуг для обеспечения государственных и муниципальных нужд в отношении отдельных закупок для обеспечения государственных нужд Алтайского края при осуществлении закупок специального оборудования для реабилитации и абилитации инвалидов.</t>
  </si>
  <si>
    <t>17.06.2022.</t>
  </si>
  <si>
    <t>28.09.2021-06.12.2021</t>
  </si>
  <si>
    <t>14.03.2022 №05/32</t>
  </si>
  <si>
    <t>Прокуратура г.Белокуриха</t>
  </si>
  <si>
    <t>10.03.2022 №02-58-2022/284</t>
  </si>
  <si>
    <t>01.10.2019-28.02.2022</t>
  </si>
  <si>
    <t>10.03.2022.</t>
  </si>
  <si>
    <t>Счетная палате Алтайского края</t>
  </si>
  <si>
    <t>14.03.2022-18.03.2022</t>
  </si>
  <si>
    <t>Прокуратура Новичихинского района</t>
  </si>
  <si>
    <t>Анализ состояния законности и эффективности принимаемых мер органами и учреждениями системы профилактики правонарушений и преступлений, в том числе среди несовершеннолетних.</t>
  </si>
  <si>
    <t>11.03.2022-14.03.2022</t>
  </si>
  <si>
    <t>14.03.2022 №118</t>
  </si>
  <si>
    <t>14.03.2022  №118/1</t>
  </si>
  <si>
    <t>Прокуратура г.Бийска</t>
  </si>
  <si>
    <t>Соблюдение требований законодательства при возмещении выпадающих расходов на перевозку льготной категории пассажиров в деятельности УСЗН.</t>
  </si>
  <si>
    <t>10.03.2022-18.03.2022</t>
  </si>
  <si>
    <t>Прокуратура Солонешенского района</t>
  </si>
  <si>
    <t>Исполнение законодательства связанного с оказанием социальных выплат семьям имеющим детей.</t>
  </si>
  <si>
    <t>10.02.2022-11.02.2022</t>
  </si>
  <si>
    <t>Ответчик УСЗН по Тальменскому району.</t>
  </si>
  <si>
    <t>решение 10.01.2022 по гражд.делу №2-1/2022</t>
  </si>
  <si>
    <t xml:space="preserve">Судебный участок № 5 г.Бийска </t>
  </si>
  <si>
    <t>плановая тематическая</t>
  </si>
  <si>
    <t>2020-2021</t>
  </si>
  <si>
    <t>Прокуратура Кулундинского района</t>
  </si>
  <si>
    <t>с 10.02.2022</t>
  </si>
  <si>
    <t>01.01.2021-31.01.2022</t>
  </si>
  <si>
    <t>до 16.02.2022</t>
  </si>
  <si>
    <t>01.01.2018-31.12.2021</t>
  </si>
  <si>
    <t>Прокуратура Хабарского района</t>
  </si>
  <si>
    <t>01.01.2020-31.01.2022</t>
  </si>
  <si>
    <t>ГУ МВД РФ по Алтайскому краю МО МВД России "Белокурихинский"</t>
  </si>
  <si>
    <t>01.01.2017-31.01.2022</t>
  </si>
  <si>
    <t>15.02.2022.</t>
  </si>
  <si>
    <t>Проверка расходования бюджетных средств на выплаты заработной платы и иных выплат работникам бухгалтерии.</t>
  </si>
  <si>
    <t>14.02.2022 №13/1-09</t>
  </si>
  <si>
    <t>20.06.2022.</t>
  </si>
  <si>
    <t>Прокуратура г.Заринска</t>
  </si>
  <si>
    <t>18.02.2022-17.03.2022</t>
  </si>
  <si>
    <t>01.12.2021-01.01.2022</t>
  </si>
  <si>
    <t>Прокуратура Чарышского района</t>
  </si>
  <si>
    <t>17.02.2022-17.03.2022</t>
  </si>
  <si>
    <t>запрос 14.02.2022 №02/5-02-2022</t>
  </si>
  <si>
    <t>запрос 31.01.2022 №02/5-03-2022</t>
  </si>
  <si>
    <t>до 08.02.2022</t>
  </si>
  <si>
    <t>Исполнение требований  законодательства о профилактике безнадзорности и правонарушений несовершеннолетних в части предупреждения суицидального поведения.</t>
  </si>
  <si>
    <t>01.01.2020-31.12.2021</t>
  </si>
  <si>
    <t>до 21.02.2022</t>
  </si>
  <si>
    <t>01.11.2021-31.01.2022</t>
  </si>
  <si>
    <t>Исполнение трудового законодательства в учреждениях, оказывающих образовательные, социальные и иные услуги несовершеннолетним.</t>
  </si>
  <si>
    <t>01.12.2021-31.01.2022</t>
  </si>
  <si>
    <t>не позднее 22.02.2022</t>
  </si>
  <si>
    <t>21.02.2022 35 раб.дн.</t>
  </si>
  <si>
    <t>КГКУ "Управление социальной защиты населения по Смоленскому и Быстроистокскому районам"</t>
  </si>
  <si>
    <t>10.02.2022 №02-40-2022</t>
  </si>
  <si>
    <t>Прокуратура г.Барнаула</t>
  </si>
  <si>
    <t>01.01.2021-31.12.2021</t>
  </si>
  <si>
    <t>не позднее 04.03.2022</t>
  </si>
  <si>
    <t>Проверка правомерности и эффективности использования средств краевого бюджета на возмещение выпадающих расходов на перевозку льготной категории граждан.</t>
  </si>
  <si>
    <t>24.02.2022-23.03.2022</t>
  </si>
  <si>
    <t>Соблюдение законодательства об оплате труда, охране труда и занятости населения.</t>
  </si>
  <si>
    <t>21.02.2022 №13/1-26 14.02.2022 №13/1-08</t>
  </si>
  <si>
    <t>3000р</t>
  </si>
  <si>
    <t>до 09.03.2022</t>
  </si>
  <si>
    <t>Соблюдение законодательства о защите социальных прав граждан.</t>
  </si>
  <si>
    <t>01.01.2019-31.01.2022</t>
  </si>
  <si>
    <t>Алейская межрайонная прокуратура</t>
  </si>
  <si>
    <t>не позднее 05.03.2022</t>
  </si>
  <si>
    <t>Прокуратура г.Рубцовска</t>
  </si>
  <si>
    <t>к 09.03.2022</t>
  </si>
  <si>
    <t>к 16.02.2022</t>
  </si>
  <si>
    <t>не позднее 04.02.2022</t>
  </si>
  <si>
    <t>13.01.2022-10.02.2022</t>
  </si>
  <si>
    <t>Соблюдение требований законодательства о труде и занятости.</t>
  </si>
  <si>
    <t>20.01.2022 №1 21.01.2022 №1</t>
  </si>
  <si>
    <t>ГУ МВД РФ по Алтайскому краю МО МВД России "Рубцовский"</t>
  </si>
  <si>
    <t>Нарушение законодательства РФ и иных нормативных правовых актов о контрактной системе в сфере закупок по контракту.</t>
  </si>
  <si>
    <t>31.01.2022-13.04.2021</t>
  </si>
  <si>
    <t>не позднее 06.04.2022</t>
  </si>
  <si>
    <t>Проверка по фактам незаконного получения гражданами пособия по безработице.</t>
  </si>
  <si>
    <t>11.03.2022.</t>
  </si>
  <si>
    <t>14.03.2022 б/н</t>
  </si>
  <si>
    <t>плановая, выездная</t>
  </si>
  <si>
    <t>21.02.2022.</t>
  </si>
  <si>
    <t>Минсоцзащита Алтайского края</t>
  </si>
  <si>
    <t>13.12.2021-17.01.2022</t>
  </si>
  <si>
    <t xml:space="preserve"> 1 месяц</t>
  </si>
  <si>
    <t>28.01.2022  №1/1/1 №2/1/1</t>
  </si>
  <si>
    <t>Нарушений не выявлено</t>
  </si>
  <si>
    <t>Счетная палата Алтайского края</t>
  </si>
  <si>
    <t>Акта нет</t>
  </si>
  <si>
    <t>25.01.2022-26.01.2022</t>
  </si>
  <si>
    <t>31.01.2022-07.02.2022</t>
  </si>
  <si>
    <t>Межрайонная ИФНС №14 России по Алтайскому краю</t>
  </si>
  <si>
    <t>18.02.2022 №А-22/4/15-нд/7</t>
  </si>
  <si>
    <t>07.02.2022-18.02.2022</t>
  </si>
  <si>
    <t>24.02.2022-02.03.2022</t>
  </si>
  <si>
    <t>14.03.2022-25.03.2022</t>
  </si>
  <si>
    <t>Прокуратура Железнодорожного района</t>
  </si>
  <si>
    <t>05.03.2022-14.03.2022</t>
  </si>
  <si>
    <t>25.03.2022 б/н</t>
  </si>
  <si>
    <t>2021 год</t>
  </si>
  <si>
    <t>Справка от 14.03.2022 № 27-04-4/П/2192</t>
  </si>
  <si>
    <t>Срок по устранению замечания не позднее 14.04.2022</t>
  </si>
  <si>
    <t>Справка от 15.03.2022 № 27-04-2/П/2271</t>
  </si>
  <si>
    <t>Замечания устранены</t>
  </si>
  <si>
    <t>Личные дела с проверки не поступили</t>
  </si>
  <si>
    <t>Проверка продолжается</t>
  </si>
  <si>
    <t>Прокуратура Павловского района</t>
  </si>
  <si>
    <t>09.03.2022-09.04.2022</t>
  </si>
  <si>
    <t>01.12.2021-09.03.2022</t>
  </si>
  <si>
    <t>22.04.2022.</t>
  </si>
  <si>
    <t>22.03.2022 №02-56-2022/481</t>
  </si>
  <si>
    <t>МО МВД России "Павловский"</t>
  </si>
  <si>
    <t>2022 год</t>
  </si>
  <si>
    <t>Прокуратура Железнодорожного района г.Барнаула</t>
  </si>
  <si>
    <t>к 14.03.2022</t>
  </si>
  <si>
    <t>01.01.202128.02.2022</t>
  </si>
  <si>
    <t>ИФНС №1 по Алтайскому краю</t>
  </si>
  <si>
    <t>24.02.2022 35 раб.дн.</t>
  </si>
  <si>
    <t xml:space="preserve"> срок до 14.02.2022</t>
  </si>
  <si>
    <t>Управление Федеральной службы по надзору в сфере защиты прав потребителей и благополучия человека по Алтайскому краю</t>
  </si>
  <si>
    <t>01.03.2022-15.03.2022</t>
  </si>
  <si>
    <t>21.03.2022 № 02-55д</t>
  </si>
  <si>
    <t>Прокуратура Железнодорожного района г. Барнаула</t>
  </si>
  <si>
    <t xml:space="preserve">Управление Роскомнадзора по Алтайскому краю и Республике Алтай </t>
  </si>
  <si>
    <t>24.03.2022 № 5034-04/22</t>
  </si>
  <si>
    <t>Требование об устранении выявленных нарушений от 24.03.2022 № 5034-04/22</t>
  </si>
  <si>
    <t>09.03.2022-14.03.2022</t>
  </si>
  <si>
    <t>01.01.2021-28.02.2022</t>
  </si>
  <si>
    <t>Прокуратура Курьинского района</t>
  </si>
  <si>
    <t>не позднее 30.03.2022</t>
  </si>
  <si>
    <t>01.06.2019-22.03.2022</t>
  </si>
  <si>
    <t>01.03.2022-25.03.2022</t>
  </si>
  <si>
    <t>25.03.2022 №13/1-33</t>
  </si>
  <si>
    <t>О прохождении совещания органов системы профилактики безнадзорности и правонарушений несовершеннолетними.</t>
  </si>
  <si>
    <t>25.01.2021-12.02.2021</t>
  </si>
  <si>
    <t>Государственная инспекция труда в Алтайском крае</t>
  </si>
  <si>
    <t>14.01.2022 №02/1-18-2021</t>
  </si>
  <si>
    <t>14.02.2022-25.02.2022</t>
  </si>
  <si>
    <t>22.03.2022.</t>
  </si>
  <si>
    <t>03.03.2022 №13/2/931</t>
  </si>
  <si>
    <t>01.04.2022-14.04.2022</t>
  </si>
  <si>
    <t>Пожарный надзор.</t>
  </si>
  <si>
    <t>Прокуратура Волчихинского района</t>
  </si>
  <si>
    <t>документарная</t>
  </si>
  <si>
    <t xml:space="preserve">Реализация нац. проектов. Документы по результатам контрольных мероприятий не поступали. </t>
  </si>
  <si>
    <t xml:space="preserve">Проверка в связи с обращением Осиной З.С. Документы по результатам контрольных мероприятий не поступали. </t>
  </si>
  <si>
    <t>плановая, документарная</t>
  </si>
  <si>
    <t>21.03.2022 б/н</t>
  </si>
  <si>
    <t>не позднее 04.04.2022</t>
  </si>
  <si>
    <t>Соблюдение законодательства о занятости.</t>
  </si>
  <si>
    <t>январь 22</t>
  </si>
  <si>
    <t>февраль 22</t>
  </si>
  <si>
    <t>01.01.2022-31.01.2022</t>
  </si>
  <si>
    <t>19.01.2022  №2704-2/п/403</t>
  </si>
  <si>
    <t>28.02.2022 №27-04-4/П/1733</t>
  </si>
  <si>
    <t>Прокуратура Ребрихинского района</t>
  </si>
  <si>
    <t>22.02.2022.</t>
  </si>
  <si>
    <t>29.03.2022.</t>
  </si>
  <si>
    <t>2020-2022</t>
  </si>
  <si>
    <t>до 15.04.2022</t>
  </si>
  <si>
    <t>15.03.2022 №02.17.2022</t>
  </si>
  <si>
    <t>24.02.2022№02-17-1022</t>
  </si>
  <si>
    <t>плановая документарная</t>
  </si>
  <si>
    <t>2022г</t>
  </si>
  <si>
    <t>2021г</t>
  </si>
  <si>
    <t>МО МВД РФ "Славгородский"</t>
  </si>
  <si>
    <t>2019 год</t>
  </si>
  <si>
    <t>13.01.2022-20.01.2022</t>
  </si>
  <si>
    <t>прокуратура Табунского района</t>
  </si>
  <si>
    <t>январь 2022</t>
  </si>
  <si>
    <t>29.11.2021-03.02.2022</t>
  </si>
  <si>
    <t>ГУ МВД России</t>
  </si>
  <si>
    <t>21.02.2022 № 17</t>
  </si>
  <si>
    <t>Славгородская межрайонная прокуратура</t>
  </si>
  <si>
    <t>Прокуратура Бурлинского района</t>
  </si>
  <si>
    <t>2021-2022</t>
  </si>
  <si>
    <t>25.02.2022 №02-60-2022</t>
  </si>
  <si>
    <t>23.03.2022 №880</t>
  </si>
  <si>
    <t>18.02.2022 б/н</t>
  </si>
  <si>
    <t>Федеральная служба по надзору в сфере защиты прав потребителей и благополучия человека (Роспотребнадзор)</t>
  </si>
  <si>
    <t>24.02.2022 №13/6-08</t>
  </si>
  <si>
    <t>24.02.2022 №13/6-11</t>
  </si>
  <si>
    <t>10000р.</t>
  </si>
  <si>
    <t>10.03.2022 №219</t>
  </si>
  <si>
    <t>10.09.2022.</t>
  </si>
  <si>
    <t xml:space="preserve">2021 год </t>
  </si>
  <si>
    <t>10.02.2022 № 01-41-2022</t>
  </si>
  <si>
    <t>23.03.2022.</t>
  </si>
  <si>
    <t>Нарушение законодательства о профилактике безнадзорности и правонарушений несовершеннолетних. Замечания выявленные в ходе проверки устранены в полном объеме</t>
  </si>
  <si>
    <t>16.03.2021-18.03.2021</t>
  </si>
  <si>
    <t>18.03.2022 №22022250000372</t>
  </si>
  <si>
    <t>до 01.04.2022</t>
  </si>
  <si>
    <t>Соблюдение прав несовершеннолетних.</t>
  </si>
  <si>
    <t>24.05.2021-20.06.2021</t>
  </si>
  <si>
    <t>24.02.2022 №02-45-2022</t>
  </si>
  <si>
    <t>09.03.2022.</t>
  </si>
  <si>
    <t>Управление Алтайского края по труду и занятости</t>
  </si>
  <si>
    <t>29.03.2022-18.04.2022</t>
  </si>
  <si>
    <t>Прокуратура Егорьевского района</t>
  </si>
  <si>
    <t>постоянно</t>
  </si>
  <si>
    <t>Прокуратура Советского района</t>
  </si>
  <si>
    <t>запрос 22.03.2022 №Исорг1-22</t>
  </si>
  <si>
    <t>не позднее 21.03.2022</t>
  </si>
  <si>
    <t>01.01.2020-28.02.2022</t>
  </si>
  <si>
    <t>Исполнение законодательства о социальной защите населения. Ежемесячные выплаты в связи с рождением 1-го ребенка.</t>
  </si>
  <si>
    <t>Соблюдение требований законодательства, регламентирующего порядок реализации угля населению по предельной стоимости.</t>
  </si>
  <si>
    <t>ГУ Министерство внутренних дел РФ по Алтайскому краю МО МВД России "Алейский"</t>
  </si>
  <si>
    <t xml:space="preserve">уведомление </t>
  </si>
  <si>
    <t>03.03.2022 №58/12-2629</t>
  </si>
  <si>
    <t>месячный срок</t>
  </si>
  <si>
    <t>01.01.2021-31.12.2022</t>
  </si>
  <si>
    <t>предупреждение</t>
  </si>
  <si>
    <t>26.01.2022 №3/1</t>
  </si>
  <si>
    <t>26.01.2022 №30 27.01.2022 №0030</t>
  </si>
  <si>
    <t>26.01.2022 №3</t>
  </si>
  <si>
    <t>ГУ МЧС России по Алтайскому краю</t>
  </si>
  <si>
    <t>Чек-ордер №49 от 02.02.2022</t>
  </si>
  <si>
    <t>24.01.2022 №6</t>
  </si>
  <si>
    <t>26.01.2022 №13/1/10</t>
  </si>
  <si>
    <t>28.01.2022 №11</t>
  </si>
  <si>
    <t>плановая камеральная проверка</t>
  </si>
  <si>
    <t>19.01.2022 б/н</t>
  </si>
  <si>
    <t>18.02.2022 №05/03</t>
  </si>
  <si>
    <t>до 26.05.2022</t>
  </si>
  <si>
    <t>10.03.2022 №05-08/13</t>
  </si>
  <si>
    <t>Протест 28.03.2022 №02-34-2022</t>
  </si>
  <si>
    <t>29.03.2022 №02-44-2022</t>
  </si>
  <si>
    <t>Прокуратура Шипуновского района</t>
  </si>
  <si>
    <t>Проверка в сфере ценообразования при реализации угля населению.</t>
  </si>
  <si>
    <t>01.11.2021-31.03.2022</t>
  </si>
  <si>
    <t>13.04.2022.</t>
  </si>
  <si>
    <t>Прокуратура Немецкого национального района</t>
  </si>
  <si>
    <t>04.03.2022 №02-48-2022</t>
  </si>
  <si>
    <t>ГУ МВД Росси по Алтайскому краю</t>
  </si>
  <si>
    <t>до 04.04.2022</t>
  </si>
  <si>
    <t>01.01.2021-30.04.2022</t>
  </si>
  <si>
    <t>не позднее 15.04.2022</t>
  </si>
  <si>
    <t>Запрос документов о проверке учреждения прокуратурой г.Новоалтайска в части закупки в 2019 году автомобиля ЛУИДОР</t>
  </si>
  <si>
    <t>устный запрос 25.03.2022</t>
  </si>
  <si>
    <t>Прокуратура Локтевского района</t>
  </si>
  <si>
    <t>15.03.2022 №02-58-2022</t>
  </si>
  <si>
    <t>21.02.2022 №13/1-18</t>
  </si>
  <si>
    <t>29.09.2022 05.03.2022</t>
  </si>
  <si>
    <t>18.01.2022- 13.02.2022</t>
  </si>
  <si>
    <t>22.02.2022 №13/9-9</t>
  </si>
  <si>
    <t>22.02.2022 №4978</t>
  </si>
  <si>
    <t>16.02.2022 №13/9-01</t>
  </si>
  <si>
    <t>2000р</t>
  </si>
  <si>
    <t>до 02.02.2022</t>
  </si>
  <si>
    <t>до 14.02.2022</t>
  </si>
  <si>
    <t>29.10.2021-29.11.2021</t>
  </si>
  <si>
    <t>01.01.2020-31.10.2021</t>
  </si>
  <si>
    <t>28.01.2022 №24</t>
  </si>
  <si>
    <t>28.01.2022 №25</t>
  </si>
  <si>
    <t>Соблюдение законодательства при реализации мероприятий национальных проектов.</t>
  </si>
  <si>
    <t>25.01.2022 №02-48-2022</t>
  </si>
  <si>
    <t>Прокуратура Ключевского района</t>
  </si>
  <si>
    <t>Исполнение требований Федерального закона от 05.04.2013 №44-ФЗ "О контрактной системе в сфере закупок товаров, работ, услуг для обеспечения государственных и муниципальных нужд"</t>
  </si>
  <si>
    <t>не позднее 15.03.2022</t>
  </si>
  <si>
    <t>запрос информации требование 05.03.2022 №02-04-2022</t>
  </si>
  <si>
    <t>Министерство природных ресурсов и экологии Алтайского края</t>
  </si>
  <si>
    <t>09.03.2022 №13</t>
  </si>
  <si>
    <t>10.03.2022-15.03.2022</t>
  </si>
  <si>
    <t>20.12.2021 №10</t>
  </si>
  <si>
    <t>18.02.2022 №05/04</t>
  </si>
  <si>
    <t>26.05.2022.</t>
  </si>
  <si>
    <t>Прокуратура Залесовского района</t>
  </si>
  <si>
    <t>внеплановая</t>
  </si>
  <si>
    <t>30.03.2022 №02-48-2022</t>
  </si>
  <si>
    <t>02.02.2022 №1/1/3</t>
  </si>
  <si>
    <t>Административное наказание</t>
  </si>
  <si>
    <t>01.06.2022.</t>
  </si>
  <si>
    <t>16.02.2022.</t>
  </si>
  <si>
    <t>ТО НД и ПР №11 УНД и ПР МЧС России по Алтайскому краю</t>
  </si>
  <si>
    <t xml:space="preserve">внеплановая </t>
  </si>
  <si>
    <t>13.01.2022 №11/3</t>
  </si>
  <si>
    <t>Нарушение ст.127 ТК РФ, занижение базы для начисления страховых взносов.</t>
  </si>
  <si>
    <t>16.03.2022-15.04.2022</t>
  </si>
  <si>
    <t>01.03.2022.</t>
  </si>
  <si>
    <t>Проверка расходования бюджетных средств на выплаты заработной платы и иных выплат работникам бухгалтерии. По факту фиктивного трудоустройства социальных работников.</t>
  </si>
  <si>
    <t>запрос 15.02.2022 №61/1170</t>
  </si>
  <si>
    <t>СанПиН 3.1.3597-20 "Профилактика новой коронавирусной инфекции (COVID-19)"</t>
  </si>
  <si>
    <t>12 месяцев</t>
  </si>
  <si>
    <t xml:space="preserve">04.03.2022 №13/1-39 </t>
  </si>
  <si>
    <t>14.02.2022 № 13\1-11</t>
  </si>
  <si>
    <t>14.03.2022 № 02-48-2022</t>
  </si>
  <si>
    <t>16.03.2022.</t>
  </si>
  <si>
    <t>16.03.2022 №4970</t>
  </si>
  <si>
    <t>17.03.2022     №58694</t>
  </si>
  <si>
    <t xml:space="preserve">17.02.2022-18.03.2022 </t>
  </si>
  <si>
    <t>03.02.2022-08.02.2022</t>
  </si>
  <si>
    <t>24.02.2022 №13/12-543</t>
  </si>
  <si>
    <t xml:space="preserve">07.04.2022 №13/12-32 </t>
  </si>
  <si>
    <t>10000р</t>
  </si>
  <si>
    <t>18.03.2022 б/н</t>
  </si>
  <si>
    <t xml:space="preserve">01.03.2022-15.03.2022  </t>
  </si>
  <si>
    <t>до 01.04.2022.</t>
  </si>
  <si>
    <t>02.03.2022.</t>
  </si>
  <si>
    <t>02.03.2022 №02-44-2022</t>
  </si>
  <si>
    <t>03.03.2022.</t>
  </si>
  <si>
    <t>Нарушение устранено.</t>
  </si>
  <si>
    <t>плановая решение 17.02.2022 б/н</t>
  </si>
  <si>
    <t>Соблюдение положений ФЗ об антитеррористической защищенности. Нарушение антитеррористического законодательства.</t>
  </si>
  <si>
    <t>01.04.2022.</t>
  </si>
  <si>
    <t>21.03.2022-25.03.2022</t>
  </si>
  <si>
    <t>Филиал №1 Государственного учреждения-Алтайского регионального отделения Фонда социального страхования РФ</t>
  </si>
  <si>
    <t>Ответ на запрос представлен</t>
  </si>
  <si>
    <t>не позднее 10.03.2021</t>
  </si>
  <si>
    <t>не позднее 09.02.2022</t>
  </si>
  <si>
    <t>02.02.2022 25.02.2022</t>
  </si>
  <si>
    <t>25.02.2022 №22</t>
  </si>
  <si>
    <t>Нарушения устранены.</t>
  </si>
  <si>
    <t>16.03.2022 №22042250000083</t>
  </si>
  <si>
    <t>Прокуратура Романовского района</t>
  </si>
  <si>
    <t>24.02.2022-24.03.2022</t>
  </si>
  <si>
    <t>с 18.03.2022</t>
  </si>
  <si>
    <t>запрос информации</t>
  </si>
  <si>
    <t>по состоянию на март 2022</t>
  </si>
  <si>
    <t>О состоянии уровня безработицы на территории района. Необходима информация о поступивших обращениях по вопросам трудоустройства с территории ДНР и ЛНР.</t>
  </si>
  <si>
    <t>21.01.2022 №18</t>
  </si>
  <si>
    <t>21.01.2022-21.01.2022</t>
  </si>
  <si>
    <t>24.01.2022-04.02.2022</t>
  </si>
  <si>
    <t>04.02.2022 б/н</t>
  </si>
  <si>
    <t>27.01.2022-02.02.2022</t>
  </si>
  <si>
    <t xml:space="preserve">16.02.2022 №1 </t>
  </si>
  <si>
    <t xml:space="preserve">02.02.2022 №1 </t>
  </si>
  <si>
    <t>28.03.2022.</t>
  </si>
  <si>
    <t>28.03.2022 №13/2/55</t>
  </si>
  <si>
    <t>01.02.2023.</t>
  </si>
  <si>
    <t>31.03.2022 №13/2/7/31</t>
  </si>
  <si>
    <t xml:space="preserve">31.03.2022 №13/2/7/10 31.03.2022 №13/2/7/12 </t>
  </si>
  <si>
    <r>
      <t xml:space="preserve">5000р </t>
    </r>
    <r>
      <rPr>
        <sz val="10"/>
        <rFont val="Times New Roman"/>
        <family val="1"/>
        <charset val="204"/>
      </rPr>
      <t>10000р</t>
    </r>
  </si>
  <si>
    <t>21.02.2022 №13/1-17 25.02.2022 №13/1-188</t>
  </si>
  <si>
    <t>04.04.2022.</t>
  </si>
  <si>
    <t>01.01.2020-31.11.2022</t>
  </si>
  <si>
    <t>01.01.2022-30.03.2022</t>
  </si>
  <si>
    <t>Соблюдение законодательства о занятости населения.</t>
  </si>
  <si>
    <t>28.03.2022 №02-56-2022/509</t>
  </si>
  <si>
    <t>14.04.2022.</t>
  </si>
  <si>
    <t>Представление исполнено 14.04.2022.</t>
  </si>
  <si>
    <t>01.01.2021-31.03.2022</t>
  </si>
  <si>
    <t>Дело находится в стадии рассмотрения.</t>
  </si>
  <si>
    <t>Проверка целевого и эффективного расходования бюджетных средств, выделенных на реализацию регионального проекта"Разработка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</t>
  </si>
  <si>
    <t>14.04.2022 б/н</t>
  </si>
  <si>
    <t>2019-2021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</si>
  <si>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поколения" в рамках национального проекта "Демография". Акт проверки не предоставлен.</t>
  </si>
  <si>
    <t>25.01.2022 № 10/1</t>
  </si>
  <si>
    <t>Федеральная служба по надзору в сфере транспорта (РОСТРАНСНАДЗОР) Южно-Сибирское МУГАДН</t>
  </si>
  <si>
    <t>01.03.2022-         15.03.2022</t>
  </si>
  <si>
    <t>04.03.2022 №220008</t>
  </si>
  <si>
    <t xml:space="preserve">04.03.2022 №220008   </t>
  </si>
  <si>
    <t>03.03.2022-04.03.2022</t>
  </si>
  <si>
    <t>14.03.2023.</t>
  </si>
  <si>
    <t>15.03.2022 №96/1</t>
  </si>
  <si>
    <t>15.03.2022 №96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</si>
  <si>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</si>
  <si>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Документов по проверке не представлено.</t>
  </si>
  <si>
    <t>Управление Федеральной службы по надзору в сфере связи, информационных технологий и массовых коммуникаций по АК и Республике Алтай</t>
  </si>
  <si>
    <t>В договоре не отражена информация о Фонде, в акте об оказании услуг не указана информация о договоре.</t>
  </si>
  <si>
    <t>Нарушение законодательства в сфере импортозамещения в отрасли в гражданском секторе.</t>
  </si>
  <si>
    <t>Предоставление информации о выплатах гражданам на ребенка в возрасте от 3 до 7 лет.</t>
  </si>
  <si>
    <t>Соблюдение законодательства о контрактной системе в сфере закупок товаров, работ, услуг для обеспечения государственных и муниципальных нужд.</t>
  </si>
  <si>
    <t>Указано на необходимость проведения круглого стола с правоохранительными органами в сфере коррупции</t>
  </si>
  <si>
    <t>Предоставление сведений о фактах незаконного получения гражданами пособия по безработице.</t>
  </si>
  <si>
    <t>Предоставление информации об уровне безработицы. Принимаемые меры по снижению уровня безработицы.</t>
  </si>
  <si>
    <t>запрос 15.02.2022 №61/1167</t>
  </si>
  <si>
    <t>Прокуратора Топчихинского района</t>
  </si>
  <si>
    <t>Прокуратора Третьяковского района</t>
  </si>
  <si>
    <t>Осуществление функций по выявлению, предупреждению, пресечению и раскрытию преступлений в сфере экономики и налогообложения.</t>
  </si>
  <si>
    <t>Не уведомление Администрации Чарышского района о трудоустройстве специалиста.</t>
  </si>
  <si>
    <t>Проверка исполнение законодательства о контрактной системе в сфере закупок товаров, работ, услуг в части соблюдения обязанностей по размещению сведений об исполнении контрактов.</t>
  </si>
  <si>
    <t>16.02.2022 №02-17-2022</t>
  </si>
  <si>
    <t>25.01.2022.</t>
  </si>
  <si>
    <t>Нарушения законодательства о противодействии коррупции.</t>
  </si>
  <si>
    <t>профилактический визит</t>
  </si>
  <si>
    <t>24.02.2022-10.03.2022</t>
  </si>
  <si>
    <t>внеплановая выездная</t>
  </si>
  <si>
    <t>03.02.2022-16.02.2022</t>
  </si>
  <si>
    <t>не позднее 01.02.2022</t>
  </si>
  <si>
    <t>не позднее 03.02.2022</t>
  </si>
  <si>
    <t>Запрос информации по профобучению лиц в рамках национального проекта "Демография" и федерального проекта "Старшее поколение".</t>
  </si>
  <si>
    <t>не позднее 11.02.2022</t>
  </si>
  <si>
    <t>Исполнение закона о занятости населения.</t>
  </si>
  <si>
    <t>не позднее 21.02.2022</t>
  </si>
  <si>
    <t>По обращению гр-на Бидзяна В.М.</t>
  </si>
  <si>
    <t>не позднее 18.03.2022</t>
  </si>
  <si>
    <t>не позднее 25.03.2022</t>
  </si>
  <si>
    <t>Осуществление функций по выявлению, предупреждению и пресечению экономических и налоговых преступлений.</t>
  </si>
  <si>
    <t>Проверка финансово-хозяйственной деятельности.</t>
  </si>
  <si>
    <t>24.02.2022 №10/20</t>
  </si>
  <si>
    <t>п/п 09.03.2022 №480761</t>
  </si>
  <si>
    <t>27.01.2022.</t>
  </si>
  <si>
    <t>Нарушение финансово-хозяйственной деятельности и предоставление отдельных социальных выплат гражданам.</t>
  </si>
  <si>
    <t>Антикоррупционная проверка. Нарушений нет.</t>
  </si>
  <si>
    <t>Проверка санитарно-эпидемиологических требований. Нарушения устранены в ходе проверки.</t>
  </si>
  <si>
    <t>26.01.2022.</t>
  </si>
  <si>
    <t>03.02.2022 №42</t>
  </si>
  <si>
    <t xml:space="preserve">29.03.2022 №10/21 </t>
  </si>
  <si>
    <t>Санитарно-эпидемиологические требования. Нарушение п.3.2. п.3.4. СанПин.</t>
  </si>
  <si>
    <t>21.02.2022 №10/08</t>
  </si>
  <si>
    <t xml:space="preserve">ТО Управления Федеральной службы по надзору в сфере защиты прав потребителей и благополучия человека по Алтайскому краю в г.Алейске, Алейском, Калманском, Топчихинском, Усть-Калманском, Усть-Паристанском и Чарышском районах </t>
  </si>
  <si>
    <t>1000р</t>
  </si>
  <si>
    <r>
      <t xml:space="preserve">07.04.2022 Операция №499 </t>
    </r>
    <r>
      <rPr>
        <sz val="10"/>
        <rFont val="Times New Roman"/>
        <family val="1"/>
        <charset val="204"/>
      </rPr>
      <t xml:space="preserve">08.04.2022 п/п526420       </t>
    </r>
  </si>
  <si>
    <t>01.01.2018-28.02.2022</t>
  </si>
  <si>
    <t>Отдел по профилактике коррупционных и иных правонарушений Администрации Губернатора и Правительства Алтайского края</t>
  </si>
  <si>
    <t>14.02.2022-28.02.2022</t>
  </si>
  <si>
    <t>19.01.2022-01.02.2022</t>
  </si>
  <si>
    <t>24.03.2022.</t>
  </si>
  <si>
    <t>07.02.2022 10 дней</t>
  </si>
  <si>
    <t>16.03.2022 10 дней</t>
  </si>
  <si>
    <t>Исх.№157 10.03.2022</t>
  </si>
  <si>
    <t>Проверка личного дела Балахниной Т.В. по результатам тестирования краевого и федерального регистров. Приобщить в личное дело недостающие документы</t>
  </si>
  <si>
    <t>Проверка личных дел Андреевой В.И., Антропова К.В. по результатам тестирования краевого регистра.</t>
  </si>
  <si>
    <t>Тематическая проверка обоснованности предоставления мер социальной поддержки для подготовки к школе детей из многодетных семей.</t>
  </si>
  <si>
    <t>Проверка исполнения законодательства в сфере социальной защиты населения по обращению Сторожевой К.В. Информация по запросу предоставлена.</t>
  </si>
  <si>
    <t>Проверка личного дела Еськовой А.А. по результатам тестирования краевой базы получателей компенсации расходов на оплату жилого помещения и коммунальных услуг. Направление личного дела на проверку в срок до 20.04.2022.</t>
  </si>
  <si>
    <t>документарная запрос 13.01.2022 №109/2/201</t>
  </si>
  <si>
    <t>28.02.2022 №15-12/354</t>
  </si>
  <si>
    <t>плановая решение 15.02.2022 №11</t>
  </si>
  <si>
    <t>оплачен 04.05.2022</t>
  </si>
  <si>
    <t>05.03.2022 б/н</t>
  </si>
  <si>
    <t>Прокуратура Усть-Пристанского района</t>
  </si>
  <si>
    <t>25.04.2022 №02-41-2022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</si>
  <si>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Рубцовском, Егорьевском, Поспелихинском, Краснощековском, Курьинском, Новичихинском и Шипуновском районах</t>
  </si>
  <si>
    <t>02.01.2022 №23/1</t>
  </si>
  <si>
    <t>17.01.2022 №11/21</t>
  </si>
  <si>
    <t>01.03.2022 № 11/252</t>
  </si>
  <si>
    <t>01.03.2022-02.03.2022</t>
  </si>
  <si>
    <t>01.01.2022-01.03.2022</t>
  </si>
  <si>
    <t>02.03.2022 б/н</t>
  </si>
  <si>
    <t>в срок до 29.04.2022</t>
  </si>
  <si>
    <t>в срок до 05.05.2022</t>
  </si>
  <si>
    <t>11.05.2022-24.05.2022</t>
  </si>
  <si>
    <t>не позднее 10.05.2022</t>
  </si>
  <si>
    <t>Соблюдение прав семей на получение социальных выплат.</t>
  </si>
  <si>
    <t>в срок до 07.05.2022</t>
  </si>
  <si>
    <t>Соблюдение прав семей на получение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</si>
  <si>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Соблюдение действующего законодательства об опеке и попечительстве.</t>
  </si>
  <si>
    <t>27.04.2022-16.05.2022</t>
  </si>
  <si>
    <t>Прокуратура Бийского района</t>
  </si>
  <si>
    <t>плановая решение 12.05.2022 б/н</t>
  </si>
  <si>
    <t>Соблюдение законодательства о занятости  по вопросу трудоустройства граждан.</t>
  </si>
  <si>
    <t>01.01.2022-23.04.2022</t>
  </si>
  <si>
    <t>не позднее 07.05.2022</t>
  </si>
  <si>
    <t>Исполнение законодательства о выплате, проживающим на территории Романовского района семьям, ежемесячных выплат в связи с рождением (усыновлением) 1-го ребенка, при рождении 3-го или последующих детей до достижения ребенком возраста 3-х лет.</t>
  </si>
  <si>
    <t>Исполнение трудового законодательства.</t>
  </si>
  <si>
    <t>письмо 21.04.2022 №02-11-2022</t>
  </si>
  <si>
    <t>Прокуратура Целинного района</t>
  </si>
  <si>
    <t>до 27.04.2022</t>
  </si>
  <si>
    <t>Соблюдение законодательства о социальных прав граждан.</t>
  </si>
  <si>
    <t>18.04.2022-18.05.2022</t>
  </si>
  <si>
    <t>Соблюдение требований законодательства о занятости населения в РФ.</t>
  </si>
  <si>
    <t>18.04.2022-25.04.2022</t>
  </si>
  <si>
    <t>Отделение Пенсионного фонда Российской Федерации по Алтайскому краю</t>
  </si>
  <si>
    <t>22.04.2022 №38/129</t>
  </si>
  <si>
    <t>не позднее 05.05.2022</t>
  </si>
  <si>
    <t>в срок до 16.05.2022</t>
  </si>
  <si>
    <t>12.05.2022.</t>
  </si>
  <si>
    <t>01.05.2022-27.05.2022</t>
  </si>
  <si>
    <t>05.05.2022-27.05.2022</t>
  </si>
  <si>
    <t>05.05.2022 №22022280000803</t>
  </si>
  <si>
    <t>05.05.2022 №22022250000863</t>
  </si>
  <si>
    <t>в срок до 11.04.2022</t>
  </si>
  <si>
    <t>Соблюдение жилищных прав ветеранов ВОВ и членов их семей.</t>
  </si>
  <si>
    <t>в срок до 12.04.2022</t>
  </si>
  <si>
    <t>Соблюдение законодательства о предельной стоимости на твердое топливо для населения.</t>
  </si>
  <si>
    <t>Прокуратура Михайловского района</t>
  </si>
  <si>
    <t>Соблюдение жилищных прав ветеранов ВОВ и членов семей умерших ветеранов ВОВ.</t>
  </si>
  <si>
    <t>к 11.04.2022</t>
  </si>
  <si>
    <t>Исполнение требований законодательства в сфере исполнения национального проекта "Демография" регионального проекта "Финансовая поддержка семей при рождении детей", в виде ежемесячной выплаты.</t>
  </si>
  <si>
    <t>не позднее 12.04.2022</t>
  </si>
  <si>
    <t>Арбитражный суд</t>
  </si>
  <si>
    <t>Решение Арбитражного суда по иску к ООО "Научный городок".</t>
  </si>
  <si>
    <t>06.04.2022-02.05.2022</t>
  </si>
  <si>
    <t>Соблюдение положений ФЗ о труде и занятости населения.</t>
  </si>
  <si>
    <t>Прокуратура Калманского района</t>
  </si>
  <si>
    <t>Исполнение законодательства в сфере соблюдения жилищных прав ветеранов ВОВ и членов семей умерших ветеранов ВОВ.</t>
  </si>
  <si>
    <t>01.01.2022-31.03.2022</t>
  </si>
  <si>
    <t>Соблюдение законодательства при осуществлении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</si>
  <si>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Прокуратура Крутихинского района</t>
  </si>
  <si>
    <t>запрос 13.04.2022 №02-07-2022</t>
  </si>
  <si>
    <t>Исполнение законодательства о защите прав несовершеннолетних.</t>
  </si>
  <si>
    <t>Прокуратура Ельцовского района</t>
  </si>
  <si>
    <t>плановая решение 12.04.2022 №83</t>
  </si>
  <si>
    <t>12.04.2022-30.04.2022</t>
  </si>
  <si>
    <t>не позднее 11.04.2022</t>
  </si>
  <si>
    <t>не позднее 25.04.2022</t>
  </si>
  <si>
    <t>Соблюдение законодательства в сфере реализации национальных проекта "Демография".</t>
  </si>
  <si>
    <t>Прокуратура Троицкого района</t>
  </si>
  <si>
    <t>плановая решение 15.04.2022 №11</t>
  </si>
  <si>
    <t>15.04.2022-13.05.2022</t>
  </si>
  <si>
    <t>Соблюдение законодательства о труде и занятости населения.</t>
  </si>
  <si>
    <t>ГУ МВД России по Алтайскому краю Отдел МВД РФ по Тальменскому району</t>
  </si>
  <si>
    <t>не позднее 21.04.2022</t>
  </si>
  <si>
    <t>18.04.2022-15.05.2022</t>
  </si>
  <si>
    <t>Нарушение законодательства о занятости населения. По факту хищения бюджетных средств. По обращению гр-на Тетерина С.А. по вопросу законности размера начисленного ему пособия по безработице.</t>
  </si>
  <si>
    <t>плановая решение 19.04.2022 б/н</t>
  </si>
  <si>
    <t>20.04.2022-26.04.2022</t>
  </si>
  <si>
    <t>25.04.2022.</t>
  </si>
  <si>
    <t>15.04.2022-25.04.2022</t>
  </si>
  <si>
    <t>Исполнение законодательства о занятости населения, полноты реализации полномочий в сфере оказания содействия занятости населения, оценить обоснованность принятых решений об отказе в признании безработными граждан, правомерность осуществления социальных выплат граждан, признанных безработными.</t>
  </si>
  <si>
    <t>Исполнение законодательства о занятости населения.</t>
  </si>
  <si>
    <t>18.04.2022 02-47-2022</t>
  </si>
  <si>
    <t>СУ СК России по Алтайскому краю Бийский межрайонный следственный отдел</t>
  </si>
  <si>
    <t>запрос 26.04.2022 №26-22</t>
  </si>
  <si>
    <t>Запрос сведений о состоянии на учете в качестве безработного и получения пособия.</t>
  </si>
  <si>
    <t>Предоставление грантов социально ориентированным некоммерческим организациям на установку автономных пожарных извещателей.</t>
  </si>
  <si>
    <t>не позднее 29.04.2022</t>
  </si>
  <si>
    <t>Соблюдение законодательства при осуществлении ежемесячных выплат в связи с рождением (усыновлением) первого ребенка, при рождении третьего ребенка или последующих детей до достижения ребенком возраста 3-х лет.</t>
  </si>
  <si>
    <t>не позднее 26.04.2022</t>
  </si>
  <si>
    <t>Информация по вопросу начисления компенсационных расходов на оплату услуг капитального ремонта, содержания жилого помещения и общего имущества.</t>
  </si>
  <si>
    <t>16.05.2022-18.05.2022</t>
  </si>
  <si>
    <t>08.04.2022 б/н</t>
  </si>
  <si>
    <t>14.03.2022-08.04.2022</t>
  </si>
  <si>
    <t>01.01.2022-30.04.2022</t>
  </si>
  <si>
    <t>до 06.05.2022</t>
  </si>
  <si>
    <t>12.05.2022-23.05.2022</t>
  </si>
  <si>
    <t>01.01.2022-12.05.2022</t>
  </si>
  <si>
    <t>не позднее 16.05.2022</t>
  </si>
  <si>
    <t>Проверка по обращению гр-ки Жуковой Е.А. о предоставлении ежемесячных выплат на детей.</t>
  </si>
  <si>
    <t>плановая решение 11.05.2022 №30</t>
  </si>
  <si>
    <t>12.05.2022-13.05.2022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</si>
  <si>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третьего или последующих детей до достижения ребенком 3-х лет.</t>
  </si>
  <si>
    <t>СВОД ПО МОНИТОРИНГУ КОНТРОЛЬНО-НАДЗОРНОЙ ДЕЯТЕЛЬНОСТИ  за 2 квартал 2022 года</t>
  </si>
  <si>
    <t>Управление Федеральной службы по надзору в сфере защиты прав потребителей и благополучия человека по Алтайскому краю в г.Рубцовске, Рубцовском, Егорьевском, Поспелихинском, Краснощековском, Курьинском, Новичихинском и Шипуновском районах</t>
  </si>
  <si>
    <t>12.05.2022-25.05.2022</t>
  </si>
  <si>
    <t>17.05.2022-19.05.2022</t>
  </si>
  <si>
    <t>13.05.2022 №02-54-2022/749</t>
  </si>
  <si>
    <t>Межрайонная ИФНС России по Алтайскому краю</t>
  </si>
  <si>
    <t>Контроль за регистрацией инвалидов в качестве безработных и обеспечением государственных гарантий в области содействия занятости населения.</t>
  </si>
  <si>
    <t>01.04.2021-31.03.2022</t>
  </si>
  <si>
    <t>11.05.2022 №02/6-02-2022</t>
  </si>
  <si>
    <t>12.05.2022 №02-5422/746</t>
  </si>
  <si>
    <t>30-дневный срок</t>
  </si>
  <si>
    <t>21.01.2022 б/н</t>
  </si>
  <si>
    <t>Проверка соблюдения законодательства РФ и иных нормативных актов о контрактной системе в сфере закупок товаров, работ, услуг.</t>
  </si>
  <si>
    <t>04.04.2022 №05/49</t>
  </si>
  <si>
    <t>не позднее 15.07.2022</t>
  </si>
  <si>
    <t>26.01.2022 б/н</t>
  </si>
  <si>
    <t>Проверка соблюдения законодательства РФ и иных нормативных актов о контрактной системе в сфере закупок товаров, работ, услуг. Нарушение финансово-хозяйственной деятельности.</t>
  </si>
  <si>
    <t>04.04.2022 №05/50</t>
  </si>
  <si>
    <t>29.10.2021-14.01.2022</t>
  </si>
  <si>
    <t>02.02.2022 б/н</t>
  </si>
  <si>
    <t>04.04.2022 №05/51</t>
  </si>
  <si>
    <t>запрос 12.05.2022 №03-01-2022</t>
  </si>
  <si>
    <t>не позднее 23.05.2022</t>
  </si>
  <si>
    <t>Исполнение законодательства  о социальном обеспечении граждан.</t>
  </si>
  <si>
    <t>11.05.2022 №02-29-2022/153</t>
  </si>
  <si>
    <t>в срок до 20.05.2022</t>
  </si>
  <si>
    <t>Соблюдение прав социально незащищенных категорий граждан.</t>
  </si>
  <si>
    <t>01.01.2020-30.04.2022</t>
  </si>
  <si>
    <t xml:space="preserve">Благовещенская межрайонная прокуратура
</t>
  </si>
  <si>
    <t>17.05.2022 № 02-41-2022</t>
  </si>
  <si>
    <t>31.01.2022-16.03.2022</t>
  </si>
  <si>
    <t>до 23.05.2022</t>
  </si>
  <si>
    <t>МО МВД России "Хабарский"</t>
  </si>
  <si>
    <t>16.04.2022 б/н</t>
  </si>
  <si>
    <t>Постановление о признании потерпевшим по уголовному делу.</t>
  </si>
  <si>
    <t>16.05.2022 б/н</t>
  </si>
  <si>
    <t>Соблюдение законодательства социальной защиты инвалидов.</t>
  </si>
  <si>
    <t>не позднее 20.05.2022</t>
  </si>
  <si>
    <t>МО МВД России "Каменский"</t>
  </si>
  <si>
    <t>12.04.2022 №80/7-4693</t>
  </si>
  <si>
    <t>Соблюдение прав граждан на получение ежемесячной компенсации расходов на оплату жилого помещения и коммунальных услуг.</t>
  </si>
  <si>
    <t>01.01.2019-30.04.2022</t>
  </si>
  <si>
    <t>не позднее 25.05.2022</t>
  </si>
  <si>
    <t>Благовещенская межрайонная прокуратура</t>
  </si>
  <si>
    <t>Исполнение законодательства в сфере законодательства о защите прав инвалидов.</t>
  </si>
  <si>
    <t>Нарушение законодательства о занятости населения.</t>
  </si>
  <si>
    <t>04.05.2022-19.05.2022</t>
  </si>
  <si>
    <t>Нарушений не выявлено.</t>
  </si>
  <si>
    <t>Проверка по обращению гр-ки Трехгубенко С.Ф. о предоставлении информации о видах и размерах социальных пособий.</t>
  </si>
  <si>
    <t>запрос 23.05.2022 №156ж-22</t>
  </si>
  <si>
    <t>в срок до 23.05.2022</t>
  </si>
  <si>
    <t>Прокуратура Угловского района</t>
  </si>
  <si>
    <t>25.04.2022 №02-45-2022/191</t>
  </si>
  <si>
    <t>не позднее 01.06.2022</t>
  </si>
  <si>
    <t>Анализ деятельности системы профилактики безнадзорности и правонарушений несовершеннолетних.</t>
  </si>
  <si>
    <t>не позднее 27.05.2022</t>
  </si>
  <si>
    <t>плановая решение 19.04.2022 №33</t>
  </si>
  <si>
    <t>19.05.2022-27.05.2022</t>
  </si>
  <si>
    <t>24.05.2022-03.06.2022</t>
  </si>
  <si>
    <t>24.05.2022 б/н</t>
  </si>
  <si>
    <t>17.05.2022 №02-41-2022</t>
  </si>
  <si>
    <t xml:space="preserve">плановая </t>
  </si>
  <si>
    <t>плановая решение 22.04.2022 б/н</t>
  </si>
  <si>
    <t>01.05.2020-30.04.2022</t>
  </si>
  <si>
    <t>01.06.2022-30.06.2022</t>
  </si>
  <si>
    <t>26.05.2022 №02/1-18-2022/845</t>
  </si>
  <si>
    <t>до 30.05.2022</t>
  </si>
  <si>
    <t>27.12.2021 б/н</t>
  </si>
  <si>
    <t>25.05.2022 №02-47-2022</t>
  </si>
  <si>
    <t>02.06.2022 №13/08/50 №13/08/48 №13/08-31</t>
  </si>
  <si>
    <t>предупреждение 10000р 1000р</t>
  </si>
  <si>
    <t>Прокуратура Тюменцевского района</t>
  </si>
  <si>
    <t>03.06.2022-01.07.2022</t>
  </si>
  <si>
    <t>По факту незаконного получения пособия по безработице.</t>
  </si>
  <si>
    <t>не позднее 14.06.2022</t>
  </si>
  <si>
    <t>Прокуратура Шелаболихинского района</t>
  </si>
  <si>
    <t>01.11.2020-30.04.2021</t>
  </si>
  <si>
    <t>Соблюдение законодательства при назначении и выплате субсидий.</t>
  </si>
  <si>
    <t>Прокуратура Поспелихинского района</t>
  </si>
  <si>
    <t>Проверка реализации угля по установленным ценам.</t>
  </si>
  <si>
    <t>не позднее 17.06.2022</t>
  </si>
  <si>
    <t>запрос 06.06.2022 №02-09-2022</t>
  </si>
  <si>
    <t>не пзднее 09.06.2022</t>
  </si>
  <si>
    <t>Соблюдение миграционного законодательства.</t>
  </si>
  <si>
    <t>УТ МВД России по Сибирскому федеральному округу</t>
  </si>
  <si>
    <t>запрос 03.06.2022 №в/н-2022/03</t>
  </si>
  <si>
    <t>14.06.2022 б/н</t>
  </si>
  <si>
    <t>Прокуратура города Рубцовска</t>
  </si>
  <si>
    <t>внеплановая, выездная</t>
  </si>
  <si>
    <t>09.06.2022-07.07.2022</t>
  </si>
  <si>
    <t>10.06.2022 №02-55-22</t>
  </si>
  <si>
    <t>03.03.2022 №47/1</t>
  </si>
  <si>
    <t>Нарушение ст.4 Закона от 19.04.1991 ФЗ-1032-1.</t>
  </si>
  <si>
    <t>По обращению Ионкиной Н.В. по социальным пособиям.</t>
  </si>
  <si>
    <t>25.05.2022 №02.45-2022</t>
  </si>
  <si>
    <t>15.04.2022 №22022280000343</t>
  </si>
  <si>
    <t>15.04.2022 №22022270000133</t>
  </si>
  <si>
    <t>07.06.2022 №11/136</t>
  </si>
  <si>
    <t>30000р</t>
  </si>
  <si>
    <t>17.02.2022-21.02.2022</t>
  </si>
  <si>
    <t>21.02.2021 б/н</t>
  </si>
  <si>
    <t>01.01.2021-22.04.2022</t>
  </si>
  <si>
    <t>01.01.2021-27.05.2022</t>
  </si>
  <si>
    <t>20.05.2022-27.05.2022</t>
  </si>
  <si>
    <t>18.04.2022-22.04.2022</t>
  </si>
  <si>
    <t>справка 13.05.2022</t>
  </si>
  <si>
    <t>справка 01.06.2022</t>
  </si>
  <si>
    <t>31.01.2022-18.02.2022</t>
  </si>
  <si>
    <t>08.02.2022 №02-46-2022</t>
  </si>
  <si>
    <t>Федеральный государственный пожарный надзор</t>
  </si>
  <si>
    <t>10.01.2022.</t>
  </si>
  <si>
    <t>18.03.2022-31.03.2022</t>
  </si>
  <si>
    <t>Федеральный государственный пожарный надзор.</t>
  </si>
  <si>
    <t>28.01.2022-10.02.2022</t>
  </si>
  <si>
    <t xml:space="preserve"> 01.02.2022-14.02.2022</t>
  </si>
  <si>
    <t>11.04.2022-22.04.2022</t>
  </si>
  <si>
    <t>плановая выездная решение 25.04.2022 №13/4-37</t>
  </si>
  <si>
    <t>Сибирское управление Ростехнадзора</t>
  </si>
  <si>
    <t>24.01.2022-01.02.2022</t>
  </si>
  <si>
    <t>16.05.2022-27.05.2022</t>
  </si>
  <si>
    <t>плановая выездная решение 27.01.2022 №13/1-13</t>
  </si>
  <si>
    <t xml:space="preserve">плановая выездная </t>
  </si>
  <si>
    <t>01.04.2022-06.04.2022</t>
  </si>
  <si>
    <t>плановая выездная решение 11.01.2022 №10</t>
  </si>
  <si>
    <t>17.05.2022-30.05.2022</t>
  </si>
  <si>
    <t>09.06.2022-15.07.2022</t>
  </si>
  <si>
    <t>В рамках контрольного мероприятия "Проверка целевого и эффективного расходования бюджетных средств, выделенных на оказание государственной социальной помощи на основании социального контракта".</t>
  </si>
  <si>
    <t>Исполнение законодательства о контрактной системе.</t>
  </si>
  <si>
    <t>МО МВД России "Рубцовский"</t>
  </si>
  <si>
    <t xml:space="preserve">запрос </t>
  </si>
  <si>
    <t>01.01.2017-31.05.2022</t>
  </si>
  <si>
    <t>Запрос списка трудоустроенных лиц.</t>
  </si>
  <si>
    <t>запрос 15.06.2022 №02-28-2022</t>
  </si>
  <si>
    <t>до 16.06.2022</t>
  </si>
  <si>
    <t>01.01.2021-31.05.2022</t>
  </si>
  <si>
    <t>Исполнение законодательства в сфере занятости. Запрос информационных материалов о гражданах, незаконно получивших пособие по безработице.</t>
  </si>
  <si>
    <t>07.02.2022-21.02.2022</t>
  </si>
  <si>
    <t>01.03.2022-06.03.2022</t>
  </si>
  <si>
    <t>Управление Федеральной службы по надзору в сфере защиты прав потребителей и благополучия человека по Алтайскому краю (Роспотребнадзор)
краю</t>
  </si>
  <si>
    <t>01.06.2022-14.06.2022</t>
  </si>
  <si>
    <t>Федеральный государственный контроль (надзор) за соблюдением трудового законодательства и иных нормативных правовых актов, содержащих нормы трудового права</t>
  </si>
  <si>
    <t xml:space="preserve">Государственная инспекция труда в Алтайском крае </t>
  </si>
  <si>
    <t>18.05.2022-19.07.2022</t>
  </si>
  <si>
    <t>плановая выездная решение 01.02.2022 №220008</t>
  </si>
  <si>
    <t>17.01.2022-26.01.2022</t>
  </si>
  <si>
    <t>09.06.2022.</t>
  </si>
  <si>
    <t>17.02.2022-29.04.2022</t>
  </si>
  <si>
    <t>19.01.2022-13.05.2022</t>
  </si>
  <si>
    <t>16.06.2022 №02-19-2022</t>
  </si>
  <si>
    <t>в срок до 24.06.2022</t>
  </si>
  <si>
    <t>27.01.2022 №30-4-13-9</t>
  </si>
  <si>
    <t>внеплановая выездная решение 17.01.2022 №18</t>
  </si>
  <si>
    <t>18.01.2022-31.01.2022</t>
  </si>
  <si>
    <t>Федеральный государственный пожарный надзор. Нарушений не выявлено. Предписание от 09.07.2021 №78/1/1 выполнено.</t>
  </si>
  <si>
    <t>Федеральный государственный пожарный надзор. На объекте защиты отсутствует второй эвакуационный выход.</t>
  </si>
  <si>
    <t>Несвоевременное предоставление отчетности, нарушение п.2ст.230 НК РФ</t>
  </si>
  <si>
    <t>28.01.202210.02.2022</t>
  </si>
  <si>
    <t>плановая выездная решение 12.01.2022 №16</t>
  </si>
  <si>
    <t>плановая выездная решение 25.02.2022 №96</t>
  </si>
  <si>
    <t>Профилактическое мероприятие</t>
  </si>
  <si>
    <t>Федеральный государственный пожарный надзор. Объявление предостережения.</t>
  </si>
  <si>
    <t>24.06.2022-01.07.2022</t>
  </si>
  <si>
    <t>21.06.2022 №02/6-01-2022</t>
  </si>
  <si>
    <t>до 29.06.2022</t>
  </si>
  <si>
    <t>Проверка по факту хищения бюджетных средств при реализации в районе Национального проекта "Демография".</t>
  </si>
  <si>
    <t>О предоставлении информации и документов по обращению Мирзоевой Т.Ш.</t>
  </si>
  <si>
    <t>Запрос по уголовному делу.</t>
  </si>
  <si>
    <t>04.07.2022-29.07.2022</t>
  </si>
  <si>
    <t>01.05.2019-30.04.2022</t>
  </si>
  <si>
    <t>19.01.2022 №14</t>
  </si>
  <si>
    <t>04.02.2022 №02/6-02-2022/221 11.02.2022 №02/6-02-2022/227</t>
  </si>
  <si>
    <t>13.04.2022 №02/6-02-2022</t>
  </si>
  <si>
    <t>Администрация города Бийска</t>
  </si>
  <si>
    <t>04.02.2022 №107</t>
  </si>
  <si>
    <t>Принять меры по устранению выявленных нарушений при организации индивидуальной профилактической работы с семьей находившейся в СОП.</t>
  </si>
  <si>
    <t>04.02.2022-03.03.2022</t>
  </si>
  <si>
    <t>Прокуратура Алтайского района</t>
  </si>
  <si>
    <t>25.04.2022-26.04.2022</t>
  </si>
  <si>
    <t>25.04.2022 №02.8-02-2022</t>
  </si>
  <si>
    <t>Нарушение трудового законодательства и законодательства в сфере занятости.</t>
  </si>
  <si>
    <t>Федеральный государственный энергетический контроль (надзор) в сфере теплоснабжения.</t>
  </si>
  <si>
    <t>Штраф будет оплачен в июле.</t>
  </si>
  <si>
    <t>Министерство РФ по делам гражданской обороны, чрезвычайным ситуациям и ликвидации последствий стихийных   бедствий Главное управление МЧС</t>
  </si>
  <si>
    <t>13.06.2022-23.06.2022</t>
  </si>
  <si>
    <t>10.06.2023.</t>
  </si>
  <si>
    <t>04.03.2022 №7290 25.04.2022 №5-109/2022</t>
  </si>
  <si>
    <t>Прокуратура г. Белокуриха</t>
  </si>
  <si>
    <t>до 06.07.2022</t>
  </si>
  <si>
    <t>20.05.2022.</t>
  </si>
  <si>
    <t>22.04.2022 №02-40-2022</t>
  </si>
  <si>
    <t>10.06.2022 №02-58-2022/991</t>
  </si>
  <si>
    <t>Прокуратура Алтайского края</t>
  </si>
  <si>
    <t>Нарушение законодательства о занятости населения. О незаконном получении пособия по безработице.</t>
  </si>
  <si>
    <t>до 08.06.2022</t>
  </si>
  <si>
    <t>06.06.2022-24.06.2022</t>
  </si>
  <si>
    <t>21.04.2022-25.04.2022</t>
  </si>
  <si>
    <t>6,90руб</t>
  </si>
  <si>
    <t>п/п 28.06.2022</t>
  </si>
  <si>
    <t>акт 15.06.2022 №22032250001073</t>
  </si>
  <si>
    <t>23.05.2022-10.06.2022</t>
  </si>
  <si>
    <t>28.02.2022-25.04.2022</t>
  </si>
  <si>
    <t xml:space="preserve">14.04.2022 №13/12-34 </t>
  </si>
  <si>
    <t>04.05.2022 №349829</t>
  </si>
  <si>
    <t xml:space="preserve">Качество и безопасность питьевой воды ч.1 ст.19 №52-ФЗ "О санитарно - эпидемиологическом благополучии населения" 30.03.1999, п.75 гл.V СанПиН 2.1.3684-21. Низкий уровень искусственного освещения ч.1 ст.19 №52-ФЗ "О санитарно - эпидемиологическом благополучии населения" 30.03.1999,  гл.V СанПиН 1.23685-21   </t>
  </si>
  <si>
    <t>25.04.2022 №22042280000374</t>
  </si>
  <si>
    <t>перенос 09.03.2022-25.03.2022</t>
  </si>
  <si>
    <t>30.03.2022 №13/12-33</t>
  </si>
  <si>
    <t>23.06.2022 №147</t>
  </si>
  <si>
    <t>23.06.2022 №147/1</t>
  </si>
  <si>
    <t>23.06.2022 №39</t>
  </si>
  <si>
    <t>23.06.2022 №39-4-13-5</t>
  </si>
  <si>
    <t>13.05.2021-16.05.2022</t>
  </si>
  <si>
    <t>до 10.07.2022</t>
  </si>
  <si>
    <t>не позднее 01.07.2022</t>
  </si>
  <si>
    <t>ОМВД России по Тальменскому району</t>
  </si>
  <si>
    <t>01.01.2021-29.06.2022</t>
  </si>
  <si>
    <t>Прокуратура Индустриального района г.Барнаула</t>
  </si>
  <si>
    <t>21.04.2022-28.04.2022</t>
  </si>
  <si>
    <t>Прокуратура Железнодорожного района г.Барнаула совместно с ОЭБиПК России по г.Барнаулу</t>
  </si>
  <si>
    <t>Прокуратура Ленинского района г.Барнаула</t>
  </si>
  <si>
    <t>01.05.2022-30.05.2022</t>
  </si>
  <si>
    <t>17.05.2022 б/н</t>
  </si>
  <si>
    <t>ч. 3 ст. 103 Закона № 44-ФЗ, п. 12 Допускались случаи размещения информации о заключении гос.контрактов позже установленного срока</t>
  </si>
  <si>
    <t>11.05.2022 б/н</t>
  </si>
  <si>
    <t>11.03.2022 б/н</t>
  </si>
  <si>
    <t>Нарушение законодательства о профилактике безнадзорности и правонарушений несовершеннолетних.</t>
  </si>
  <si>
    <t>26.05.2022 б/н</t>
  </si>
  <si>
    <t>Проверка обоснованности назначения ежемесячной выплаты в связи с рождением (усыновлением) первого ребенка.</t>
  </si>
  <si>
    <t>01.01.2022-01.05.2022</t>
  </si>
  <si>
    <t xml:space="preserve">Соблюдение прав семей на получение выплат. Документы по результатам контрольных мероприятий не поступали. </t>
  </si>
  <si>
    <t>08.06.2022-10.06.2022</t>
  </si>
  <si>
    <t>внеплановая устный запрос от 09.06.2022</t>
  </si>
  <si>
    <t>01.01.202131.05.2022</t>
  </si>
  <si>
    <t>15.06.2022-27.06.2022</t>
  </si>
  <si>
    <t>Прокуратура Зонаьного района</t>
  </si>
  <si>
    <t>26.05.2022-03.06.2022</t>
  </si>
  <si>
    <t>Прокуратура Петропавловского района</t>
  </si>
  <si>
    <t>Запрос информация об осуществлении ежемесячных выплат в связи с рождением 3-го и последующих детей, в связи с рождением (усыновлением) 1-го ребенка</t>
  </si>
  <si>
    <t>01.12.2021-31.03.2022</t>
  </si>
  <si>
    <t>2022.</t>
  </si>
  <si>
    <t>27.06.2022.</t>
  </si>
  <si>
    <t>20.04.2022 №02-50-2022</t>
  </si>
  <si>
    <t>01.012021-31.12.2021</t>
  </si>
  <si>
    <t>12.04.2022-22.04.2022</t>
  </si>
  <si>
    <t>02.12.2016-31.12.2018</t>
  </si>
  <si>
    <t>22.04.2022 №37/130</t>
  </si>
  <si>
    <t>Нарушений нет.</t>
  </si>
  <si>
    <t>04.05.2022.</t>
  </si>
  <si>
    <t>20.01.2022 №17-26403 №17-26404 04.02.2022 №5-401/2022</t>
  </si>
  <si>
    <t>чек-ордер 06.04.2022</t>
  </si>
  <si>
    <t>23.06.2022-30.06.2022</t>
  </si>
  <si>
    <t>30.06.2022 б/н</t>
  </si>
  <si>
    <t>Обеспечение соблюдения интересов работников организации, заявивших о приостановке/прекращении деятельности на территории РФ.</t>
  </si>
  <si>
    <t>01.03.2022-31.03.2022</t>
  </si>
  <si>
    <t>Выявление и раскрытие преступлений и административных правонарушений в отношении лиц, состоящих на учете в ЦЗ, незаконно получавших пособие по безработице и иные выплаты.</t>
  </si>
  <si>
    <t>01.04.2022-30.04.2022</t>
  </si>
  <si>
    <t>Проверка в сфере занятости населения.</t>
  </si>
  <si>
    <t>не позднее 16.06.2022</t>
  </si>
  <si>
    <t>07.06.2022 №022/04/7.32.4.-388/2022</t>
  </si>
  <si>
    <t>Управление антимонопольной службы по Алтайскому краю</t>
  </si>
  <si>
    <t>06.06.2022 №02-26-2022</t>
  </si>
  <si>
    <t>Соблюдение законодательства о защите прав несовершеннолетних. На территории детской игровой площадки не разработана и не установлена  информационная табличка. Отсутствует журнал контроля за техническим состоянием детской игровой площадки. Не проводится функциональный осмотр  детской игровой площадки, не разработан график проведения осмотров.</t>
  </si>
  <si>
    <t>30.06.2022 №13/6-51</t>
  </si>
  <si>
    <t>30.06.2022 №65</t>
  </si>
  <si>
    <t>предостережение</t>
  </si>
  <si>
    <t>21.06.2022 б/н</t>
  </si>
  <si>
    <t>20.07.2022.</t>
  </si>
  <si>
    <t>24.06.2022.</t>
  </si>
  <si>
    <t>внеплановая решение 20.06.2022 б/н</t>
  </si>
  <si>
    <t>15.04.2022.</t>
  </si>
  <si>
    <t>Законность выплаты денежного пособия по безработице. О законности выплаты денежного пособия по безработице Чудову В.В.</t>
  </si>
  <si>
    <t>17.05.2022№02-41-2022</t>
  </si>
  <si>
    <t>13.05.2022-16.05.2022</t>
  </si>
  <si>
    <t>06.04.2022-12.04.2022</t>
  </si>
  <si>
    <t>14.04.2022 №78/1/37</t>
  </si>
  <si>
    <t>1000р 500р</t>
  </si>
  <si>
    <t>22.04.2022 №13/2/59</t>
  </si>
  <si>
    <t>14.04.2022 №78</t>
  </si>
  <si>
    <t>Прокуратура Усть-Калманского района</t>
  </si>
  <si>
    <t>01.07.2022.</t>
  </si>
  <si>
    <t>09.06.2022-30.06.2022</t>
  </si>
  <si>
    <t>16.06.2022 №02-45-2022</t>
  </si>
  <si>
    <t>выездная плановая</t>
  </si>
  <si>
    <t>25.04.2022-27.04.2022</t>
  </si>
  <si>
    <t>27.04.2022 №22022280000732 27.04.2022 №22022250000792</t>
  </si>
  <si>
    <t>25.04.2022 №02-17-2022</t>
  </si>
  <si>
    <t>в теч.мес.</t>
  </si>
  <si>
    <t>01.01.2022-28.02.2022</t>
  </si>
  <si>
    <t>до 30.04.2022</t>
  </si>
  <si>
    <t>22.04.2022-29.04.2022</t>
  </si>
  <si>
    <t>прокуратура Бурлинского района</t>
  </si>
  <si>
    <t>1 рабочий день</t>
  </si>
  <si>
    <t>12.05.2022  № 02-60-2022</t>
  </si>
  <si>
    <t>27.05.2022  № 02-19-2022</t>
  </si>
  <si>
    <t>03.06.2022  № 02-46-2022</t>
  </si>
  <si>
    <t>апрель-май 2022 года</t>
  </si>
  <si>
    <t>16.06.2022.</t>
  </si>
  <si>
    <t>30.06.2022.</t>
  </si>
  <si>
    <t>24.04.2022.</t>
  </si>
  <si>
    <t xml:space="preserve">Нарушение законодательства о занятости населения повлекшее нарушение конституционных прав градан на социальную защиту  от безработицы. Нарушения незначительны и исправлены. </t>
  </si>
  <si>
    <t>плановая решение 21.04.2022 №16</t>
  </si>
  <si>
    <t>Исполнение законодательства о труде и занятости. Нарушений не выявлено.</t>
  </si>
  <si>
    <t>не позднее 06.06.2022</t>
  </si>
  <si>
    <t>01.01.2020-30.05.2022</t>
  </si>
  <si>
    <t>04.04.2022 № 02-41-2022</t>
  </si>
  <si>
    <t>08.02.2022-28.02.2022</t>
  </si>
  <si>
    <t>1396,29р</t>
  </si>
  <si>
    <t>Переплата пособия по временной нетрудоспособности, занижение базы для начисления страховых взносов на обязательное социальное страхование на случай временной нетрудоспособности и в связи с материнством в Фонд социального страхования РФ.</t>
  </si>
  <si>
    <t>Федеральный государственный пожарный надзор. По результатам выездной проверки нарушения требований пожарной безопасности не выявлены.</t>
  </si>
  <si>
    <t>04.04.2022 №117</t>
  </si>
  <si>
    <t>31.05.2022 №13/4-37</t>
  </si>
  <si>
    <t>14.06.2022 №13/4-41</t>
  </si>
  <si>
    <t>14.06.2022 №13/4-54</t>
  </si>
  <si>
    <t>16.05.2022 №11</t>
  </si>
  <si>
    <t>29.04.2022 №02-41-2022</t>
  </si>
  <si>
    <t>Нарушение требований трудового законодательства, регламентирующего вопросы занятости населения. Не направлено сообщение  в гострудинспекцию, не направлено сообщение  о выявленных условиях коллективного договора, ухудшающих положение работников в адрес автономного учреждения.</t>
  </si>
  <si>
    <t>22.12.2021 №15-12/20070</t>
  </si>
  <si>
    <t>03.06.2022 б/н</t>
  </si>
  <si>
    <t>26.04.2022 №02-02-2022</t>
  </si>
  <si>
    <t>31.05.2022 №0202.2022</t>
  </si>
  <si>
    <t>01.01.2021-01.04.2022</t>
  </si>
  <si>
    <t>не позднее 20.06.2022</t>
  </si>
  <si>
    <t>23.06.2022.</t>
  </si>
  <si>
    <t>03.06.2022-17.06.2022</t>
  </si>
  <si>
    <t>27.07.2022 №179/1/1</t>
  </si>
  <si>
    <t>03.06.2022 №179</t>
  </si>
  <si>
    <t>27.06.2022 №38 17.06.2022 № 38</t>
  </si>
  <si>
    <t>Исполнение требований трудового законодательства.</t>
  </si>
  <si>
    <t>20.04.2022-20.05.2022</t>
  </si>
  <si>
    <t>15.04.2022-12.05.2022</t>
  </si>
  <si>
    <t>2021 - 2022 год</t>
  </si>
  <si>
    <t xml:space="preserve">26.04.2022 №07-50-2022/55 </t>
  </si>
  <si>
    <t>Нарушение требований Правил регистрации безработных граждан</t>
  </si>
  <si>
    <t xml:space="preserve"> до 13.05.202</t>
  </si>
  <si>
    <t xml:space="preserve">     2022 год</t>
  </si>
  <si>
    <t>16.05.2022 №02-43-2022</t>
  </si>
  <si>
    <t>Нарушение законодательства  по организации проффесионального обучения безработных граждан</t>
  </si>
  <si>
    <t>16.05.2022.</t>
  </si>
  <si>
    <t>до 20.05.2022</t>
  </si>
  <si>
    <t>2020 - 2022 год</t>
  </si>
  <si>
    <t>13.04.2022 б/н</t>
  </si>
  <si>
    <t>14.02.2022 №13/6-11</t>
  </si>
  <si>
    <t>14.02.2022 №06</t>
  </si>
  <si>
    <t>Соблюдение законодательствапри осуществлении ежемесячных выплат в связи с рождением первого ребенка, при рождениитретьего и последующих детей до достижения ребенком возраста 3-х лет. Замечаний не выявлено.</t>
  </si>
  <si>
    <t>16.06.2022 б/н</t>
  </si>
  <si>
    <t>21.04.2022-06.05.2022</t>
  </si>
  <si>
    <t>26.04.2022 №02-56-2022</t>
  </si>
  <si>
    <t>Нарушения Приказа Минтруда России от 25.01.2022 №27н, отсутствуют согласование с работодателями наличия вакансий и направления граждан на вакансии не являющиеся свободными на момент обращения.</t>
  </si>
  <si>
    <t xml:space="preserve">Проверка соблюдения законодательства в сфере занятости населения в центре занятости УСЗН. Выявлены нарушения ненадлежащего исполнения своих обязанностей должностными лицами центра занятости, повлекшие нарушение трудовых прав, в том числе в сфере занятости. </t>
  </si>
  <si>
    <t>Филиал №7 ГУ Алтайское региональное отделение Фонда социального страхования РФ</t>
  </si>
  <si>
    <t>01.01.2019-31.12.2019</t>
  </si>
  <si>
    <t>19.04.2022 №20010061-891-22-20010061</t>
  </si>
  <si>
    <t>ГУ МВД России по Алтайскому краю Управление Министерства внутренних дел РФ по г.Барнаулу</t>
  </si>
  <si>
    <t>Прокуратура Быстроистоксого района</t>
  </si>
  <si>
    <t>20.05.2022 №02-42-2022</t>
  </si>
  <si>
    <t>30.05.2022.</t>
  </si>
  <si>
    <t>10.06.2022 б/н</t>
  </si>
  <si>
    <t>внеплановая документарная запрос 14.04.2022 №38/4338</t>
  </si>
  <si>
    <t>в срок до 19.04.2022</t>
  </si>
  <si>
    <t>06.04.2022 №02-47-2022</t>
  </si>
  <si>
    <t>05.04.2022-08.04.2022</t>
  </si>
  <si>
    <t>09.04.2022 №2205228000</t>
  </si>
  <si>
    <t>Возместить излишне понесенные расходы на сумму 15637,46 рублей. Направлено возражение, готовятся документы в арбитражный суд.</t>
  </si>
  <si>
    <t>25.01.2022-28.01.2022</t>
  </si>
  <si>
    <t xml:space="preserve">ГУ - Алтайское региональное отделение Фонда социального страхования РФ Филиал №2 </t>
  </si>
  <si>
    <t>01.01.2019-31.12.2022</t>
  </si>
  <si>
    <t>-</t>
  </si>
  <si>
    <t>замечания устранены</t>
  </si>
  <si>
    <t>23.03.2022 №22022280000105</t>
  </si>
  <si>
    <t>04.04.2022-27.04.2022</t>
  </si>
  <si>
    <t>27.04.2022 № 13/4-32</t>
  </si>
  <si>
    <t>Нарушение ч.3 ст.103 Закона 44-ФЗ п.12, п.14.</t>
  </si>
  <si>
    <t>19.03.2022 №115</t>
  </si>
  <si>
    <t>03.05.2022 №115/1</t>
  </si>
  <si>
    <t>10.06.2022 №13/5-54</t>
  </si>
  <si>
    <t>Федеральный государственный санитарно-эпидемиологический контроль (надзор). Нарушены санитарно-эпидемиологические требования.</t>
  </si>
  <si>
    <t>23.05.2022.</t>
  </si>
  <si>
    <t>5 дней</t>
  </si>
  <si>
    <t>08.04.2022  б/н</t>
  </si>
  <si>
    <t>04.04.2022 №02-41-2022</t>
  </si>
  <si>
    <t>16.03.2022-20.03.2022</t>
  </si>
  <si>
    <t>01.06.2022-29.06.2022</t>
  </si>
  <si>
    <t>29.06.2022 б/н</t>
  </si>
  <si>
    <t>Замечаний не установлено</t>
  </si>
  <si>
    <t xml:space="preserve">Справка от 13.05.2022 </t>
  </si>
  <si>
    <t>Замечания устранены, со специалистами проведена техническая учеба</t>
  </si>
  <si>
    <t>01.06.2021-01.04.2022</t>
  </si>
  <si>
    <t>Справка от 01.06.2022 № 27-02-2/П/5282</t>
  </si>
  <si>
    <t>Замечания устранены, проведено обучение специалистов</t>
  </si>
  <si>
    <t>27.05.2022.</t>
  </si>
  <si>
    <t>Тематическая проверка личных дел получателей ЕДВ при рождении третьего ребенка или последующих детей до достижения ребенком возраста трех лет.</t>
  </si>
  <si>
    <t>Направление личных дел на проверку в срок до 20.07.2022</t>
  </si>
  <si>
    <t>Проверка личных дел Новикова А.М., Новиковой Е.Д., по результатам тестирования краевой базы получателей компенсации расходов на оплату жилого помещения и коммунальных услуг.</t>
  </si>
  <si>
    <t>до 23.07.2022</t>
  </si>
  <si>
    <t>СВОД ПО МОНИТОРИНГУ КОНТРОЛЬНО-НАДЗОРНОЙ ДЕЯТЕЛЬНОСТИ за 2 квартал 2022 года</t>
  </si>
  <si>
    <t>Количество проведенных проверок за 2 квартал 2022 года (плановых, внеплановых)</t>
  </si>
  <si>
    <t>№107 24.06.2022</t>
  </si>
  <si>
    <t>№1/1/149 23.06.2022</t>
  </si>
  <si>
    <t>№149 23.06.2022</t>
  </si>
  <si>
    <t>10.02.2022 №22022270000023; №220222500001123; 22022280000103</t>
  </si>
  <si>
    <t>25.05.2022 №13/08-31</t>
  </si>
  <si>
    <t>плановая встречная</t>
  </si>
  <si>
    <t>Федеральное бюджетное учреждение здравоохранения "Центр гигиены и эпидемиологии в Алтайском крае"</t>
  </si>
  <si>
    <t>28.01.2022 №29</t>
  </si>
  <si>
    <t>17.06.2022 №13/5-53</t>
  </si>
  <si>
    <t>15.04.2022 №02-34-2022</t>
  </si>
  <si>
    <t>29.04.2022.</t>
  </si>
  <si>
    <t>26.04.2022 №02-30-2022/138-22-20010016</t>
  </si>
  <si>
    <t>Прокуратура Панкрушихинского района</t>
  </si>
  <si>
    <t>03.03.2022 №111</t>
  </si>
  <si>
    <t>14.04.2022-19.04.2022</t>
  </si>
  <si>
    <t>30.05.2022 №22062250000655</t>
  </si>
  <si>
    <t>22.04.2022 №22062280000653</t>
  </si>
  <si>
    <t>22.04.2022 №22062280000643</t>
  </si>
  <si>
    <t>документарная внеплановая требование 01.03.2022 №203ж-12к</t>
  </si>
  <si>
    <t>26.04.2022-29.04.2022</t>
  </si>
  <si>
    <t>23.06.2022 №177</t>
  </si>
  <si>
    <t xml:space="preserve">Федеральный государственный пожарный надзор. </t>
  </si>
  <si>
    <t>Управление Пенсионного фонда Российской Федерации в  Алтайского края</t>
  </si>
  <si>
    <t>Следственные действия. Уголовное дело по факту обучения в АНО ДПО "АРГР РОСТ". Поручение о производстве отдельных следственных действий от 11.01.2021.</t>
  </si>
  <si>
    <t xml:space="preserve">внеплановая поручение 11.01.2022 б/н </t>
  </si>
  <si>
    <t>25.04.2022-13.05.2022</t>
  </si>
  <si>
    <t>17.05.2022 №22012250000763</t>
  </si>
  <si>
    <t>17.05.2022 №22012280000752 №22012250000753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</si>
  <si>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Предостережение о недопустимости нарушения обязательных требований от 17.02.2022 №686</t>
  </si>
  <si>
    <t>ГУ МВД РФ по Алтайскому краю МО МВД России</t>
  </si>
  <si>
    <t>ИФНС №4 по Алтайскому краю</t>
  </si>
  <si>
    <t>внеплановая решение 28.02.2022</t>
  </si>
  <si>
    <t xml:space="preserve">плановая документарная уведомление </t>
  </si>
  <si>
    <t>внеплановая проверка по обращ.гр-на</t>
  </si>
  <si>
    <t>11.05.2022.</t>
  </si>
  <si>
    <t>16.04.2022.</t>
  </si>
  <si>
    <t>07.06.2022 №13/08/51</t>
  </si>
  <si>
    <t>5000р 10000р</t>
  </si>
  <si>
    <t>30.05.2022 №13/08-31</t>
  </si>
  <si>
    <t>28.04.2022 №13/2/1/117 05.05.2022 №13/2/1/118</t>
  </si>
  <si>
    <t>6000р</t>
  </si>
  <si>
    <t>17.01.2022 б/н</t>
  </si>
  <si>
    <t>01.07.2022 б/н</t>
  </si>
  <si>
    <t xml:space="preserve">Федеральная служба по труду и занятости (Роструд) Государственная инспекция труда в Алтайском крае </t>
  </si>
  <si>
    <t>18.05.2022 б/н</t>
  </si>
  <si>
    <t>19.05.2022 б/н</t>
  </si>
  <si>
    <t>Проверка продолжается.</t>
  </si>
  <si>
    <t>Нарушения федерального законодательства о занятости населения.</t>
  </si>
  <si>
    <t>Проверка в сфере занятости мигрантов (иностранных граждан).</t>
  </si>
  <si>
    <t>Соблюдение действующего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данных выплат.</t>
  </si>
  <si>
    <t>По обращению Кулагиной А.К. по предоставлению материальной помощи на основании социального контракта в связи с осуществлением индивидуальной предпринимательской деятельности.</t>
  </si>
  <si>
    <t>Мероприятия по профилактике, выявлению и пресечению преступлений экономической направленности. Запрос сведений о лицах, заключивших социальные контракты и получивших социальную помощь по линии ЦЗН.</t>
  </si>
  <si>
    <t>Результатов нет</t>
  </si>
  <si>
    <t>По проверке полноты и достоверности представляемых страхователем сведений и документов, необходимых для назначения и выплаты страхового обеспечения выявлена переплата по пособию по временной нетрудоспособности  за период карантина по ковид  во время ежегодного оплачиваемого отпуска. Сумма излишних расходов понесенных ФСС составила 7162,40 руб.</t>
  </si>
  <si>
    <t>ГУ МЧС России по Алтайскому краю Территориальный отдел надзорной деятельности и профилактической работы №10</t>
  </si>
  <si>
    <t>Минсоцзащита Алтайского края (КРО)</t>
  </si>
  <si>
    <t>Отдельные нарушения финансово-хозяйственной деятельности</t>
  </si>
  <si>
    <t>Министерство социальной защиты Алтайского края (КРО)</t>
  </si>
  <si>
    <t xml:space="preserve">ГУ МЧС России по Алтайскому краю </t>
  </si>
  <si>
    <t>Министерство социальной защиты Алтайского края (отдел инвестиций и закупочных процедур)</t>
  </si>
  <si>
    <t>профилактические мероприятия</t>
  </si>
  <si>
    <t>ГУ  МЧС России по Алтайскому краю</t>
  </si>
  <si>
    <t>ГУ МЧС Росии по Алтайскому краю</t>
  </si>
  <si>
    <t>Нарушения Федерального закона № 52-ФЗ «О санитарно-эпидемиологическом благополучии населения». Жилые комнаты не оборудованы приборами по обеззараживанию воздуха, зона унитазов не оборудована держателями для туалетной бумаги и т.д.</t>
  </si>
  <si>
    <t>расследования причин заболеваемости COVID-19</t>
  </si>
  <si>
    <t>внеплановая, документарная</t>
  </si>
  <si>
    <t>В связи с выявлением положительного результата на короновирусную инфекцию  (COVID-19) и угрозой распространения предписано провести организационные, санитарно-противоэпидемиологические (профилактические) мероприятия направленные на недопущение распространения новой короновирусной инфекции (COVID-19)".</t>
  </si>
  <si>
    <t>Нарушений санитарных требований по профилактике новой коронавирусной инфекции.не выявлено, даны рекомендации по профилактике COVID-19.</t>
  </si>
  <si>
    <t xml:space="preserve">Нарушение требований  СанПиН (отсутствовала маркировка на ножницах для разделки рыбы, дефекты в виде трещин на разделочных досках). </t>
  </si>
  <si>
    <t>Управление ПФР в Павловском районе Алтайского края</t>
  </si>
  <si>
    <t>внеплановая выездная решение</t>
  </si>
  <si>
    <t xml:space="preserve">плановая выездная решение </t>
  </si>
  <si>
    <t xml:space="preserve">плановая решение </t>
  </si>
  <si>
    <t>13.05.2022 29.04.2022</t>
  </si>
  <si>
    <t>В месте установки приемно-контрольных приборов, отсутствует информация с перечнем помещений, защищаемых установками противопожарной защиты; двери, отделяющие лестничные клетки от коридора на 1 и 2 этажах, не оборудованы устройством для самозакрывания и с уплотнением в притворах; в здании  отсутствует эвакуационное освещение, включающееся автоматически при прекращении электропитания рабочего освещения и т.д.</t>
  </si>
  <si>
    <t>ГУ МЧС России по Алтайскому краю Территориальный отдел надзорной деятельности и профилактической работы №2</t>
  </si>
  <si>
    <t>ГУ-Алтайское региональное отделение ФСС РФ Филиал № 2</t>
  </si>
  <si>
    <t>Отсутствуют организация и обеспечение пропускного  и внутриобъектового режимов, порядок эвакуации работников и посетителей в случае террористического акта, не осуществляется периодический обход зданий и т.д.</t>
  </si>
  <si>
    <r>
      <t>В помещении прачечной отсутствует отдельное помещение или шкафчик для хранения уборочного инвентаря;</t>
    </r>
    <r>
      <rPr>
        <b/>
        <sz val="10"/>
        <rFont val="Times New Roman"/>
        <family val="1"/>
        <charset val="204"/>
      </rPr>
      <t xml:space="preserve"> н</t>
    </r>
    <r>
      <rPr>
        <sz val="10"/>
        <rFont val="Times New Roman"/>
        <family val="1"/>
        <charset val="204"/>
      </rPr>
      <t>ад моечными ваннами столовой  посуды, являющимися источником влаги, отсутствует вытяжная локальная система и др нарушения СанПиН</t>
    </r>
  </si>
  <si>
    <t>Детские ПНИ</t>
  </si>
  <si>
    <t>плановая докумен-тарная</t>
  </si>
  <si>
    <t>профилак-тический визит</t>
  </si>
  <si>
    <t>Министерство социальной защиты Алтайского края КРО)</t>
  </si>
  <si>
    <t>Проверка целевого и эффективного использования денежных средств Фонда поддержки детей</t>
  </si>
  <si>
    <t>ГУ МЧС России по Алтайскому краюМинистерство РФ по делам гражданской обороны, чрезвычайным ситуациям и ликвидации последствий стихийных бедствий</t>
  </si>
  <si>
    <t>Алтайское региональное отделение ФСС РФ</t>
  </si>
  <si>
    <t xml:space="preserve">внеплановая выездная </t>
  </si>
  <si>
    <t>профилак-тическое мероприятие</t>
  </si>
  <si>
    <t>Филиал №5 ГУ Алтайское региональное отделение ФСС РФ</t>
  </si>
  <si>
    <t>Федеральный государственный контроль (надзор) на автомобильном транспорте, городском наземном электрическом транспорте и в дорожном хозяйстве. В ходе профилактического визита - информирование об обязательных требованиях</t>
  </si>
  <si>
    <t>ГУ Отделение ПФР по Алтайскому краю</t>
  </si>
  <si>
    <t>КАУ  МФЦ Алтайского края</t>
  </si>
  <si>
    <t>Минсоцзащита Алтайского края (отдел инвестиций и заккупочных процедур)</t>
  </si>
  <si>
    <t>встречная проверка в рамках плановой</t>
  </si>
  <si>
    <t xml:space="preserve">анализ закупок </t>
  </si>
  <si>
    <t>Прокуратура г. Новоалтайска</t>
  </si>
  <si>
    <t>Управление Федеральной службы по надзору в сфере связи, информационных технологий и массовых коммуникаций</t>
  </si>
  <si>
    <t>Проверка соблюдения законодательства в сфере закупок специального оборудования для реабилитации и абилитации инвалидов.</t>
  </si>
  <si>
    <t>Нарушение законодательства о закупках. Учреждением не было направлено в реестр контрактов 2 документа о приемке.</t>
  </si>
  <si>
    <t>Нарушение СП 2.4.3648-20, в спальнях имеются дефекты мебели, пол в коридоре с нарушением плиточного покрытия. Энергетическая ценность рациона из готовых блюд в процентном отношении от суточной потребности в энергии не соответствует СанПин и т.д.</t>
  </si>
  <si>
    <t>запрос 22.02.2022 №97</t>
  </si>
  <si>
    <t>Сотрудниками оплачены излишне понесенные  расходы.</t>
  </si>
  <si>
    <t xml:space="preserve">плановая камеральная </t>
  </si>
  <si>
    <t>Уплачены: недоимка 0,36 руб., пени 0,01 руб., штраф 0,07 руб.</t>
  </si>
  <si>
    <t>Минсоцзащита Алтайского края (отдел по вопросам семьи, материнства и детства)</t>
  </si>
  <si>
    <t xml:space="preserve">Наблюдения за соблюдением требований при размещении информации в сети "Интернет". В разделах на официальном сайте не реализован функционал получения согласия на обработку персональных данных в нарушение № 152-ФЗ </t>
  </si>
  <si>
    <t>запрос от 05.03.2022</t>
  </si>
  <si>
    <t xml:space="preserve">запрос информации 22.02.2022 </t>
  </si>
  <si>
    <t xml:space="preserve">Нарушения в ходе проверки отдельных мероприятий программы "Содействие эффективной занятости населения и социальная поддержка безработных граждан". </t>
  </si>
  <si>
    <t xml:space="preserve">запрос 14.04.2022 </t>
  </si>
  <si>
    <t>ГУ МЧС РФ по Алтайскому краю</t>
  </si>
  <si>
    <t>запрос 04.05.2022</t>
  </si>
  <si>
    <t xml:space="preserve">плановая 01.04.2022 </t>
  </si>
  <si>
    <t xml:space="preserve">запрос информации 21.03.2022 </t>
  </si>
  <si>
    <t xml:space="preserve">запрос информации 09.03.2022 </t>
  </si>
  <si>
    <t xml:space="preserve">плановая решение 08.02.2022 </t>
  </si>
  <si>
    <t xml:space="preserve">плановая решение 06.06.2022 </t>
  </si>
  <si>
    <t xml:space="preserve">Нарушение законодательства о занятости населения. </t>
  </si>
  <si>
    <t xml:space="preserve">запрос 27.05.2022 </t>
  </si>
  <si>
    <t>Нарушение федерального законодательства о труде и занятости.</t>
  </si>
  <si>
    <t>ГУ МВД России по Алтайскому краю  МУ МВД России "Бийское"</t>
  </si>
  <si>
    <t xml:space="preserve">запрос информации 08.02.2022 </t>
  </si>
  <si>
    <t xml:space="preserve">запрос информации 14.02.2022 </t>
  </si>
  <si>
    <t xml:space="preserve">запрос информации 02.03.2022 </t>
  </si>
  <si>
    <t xml:space="preserve">запрос информации 14.03.2022 </t>
  </si>
  <si>
    <t xml:space="preserve">запрос информации 16.03.2022 </t>
  </si>
  <si>
    <t xml:space="preserve">запрос 05.05.2022 </t>
  </si>
  <si>
    <t xml:space="preserve">запрос 31.05.2022 </t>
  </si>
  <si>
    <t>запрос 02.06.2022</t>
  </si>
  <si>
    <t xml:space="preserve">запрос 06.06.2022 </t>
  </si>
  <si>
    <t xml:space="preserve">запрос 07.06.2022 </t>
  </si>
  <si>
    <t xml:space="preserve">запрос 23.06.2022 </t>
  </si>
  <si>
    <t xml:space="preserve">запрос информации 28.02.2022 </t>
  </si>
  <si>
    <t xml:space="preserve">внеплановая решение 21.04.2022 </t>
  </si>
  <si>
    <t xml:space="preserve">плановая 02.06.2022 </t>
  </si>
  <si>
    <t xml:space="preserve">запрос 26.01.2022 </t>
  </si>
  <si>
    <t xml:space="preserve">плановая решение 09.03.2022 </t>
  </si>
  <si>
    <t xml:space="preserve">запрос информации 28.03.2022 </t>
  </si>
  <si>
    <t xml:space="preserve">запрос информации 03.02.2022 </t>
  </si>
  <si>
    <t>запрос информации 21.04.2022</t>
  </si>
  <si>
    <t xml:space="preserve">запрос информации 21.04.2022 </t>
  </si>
  <si>
    <t>запрос 26.04.2022</t>
  </si>
  <si>
    <t xml:space="preserve">запрос 26.04.2022 </t>
  </si>
  <si>
    <t xml:space="preserve">плановая решение 25.04.2022 </t>
  </si>
  <si>
    <t xml:space="preserve">плановая решение 12.05.2022 </t>
  </si>
  <si>
    <t xml:space="preserve">запрос 06.05.2022 </t>
  </si>
  <si>
    <t>плановая решение 11.05.2022</t>
  </si>
  <si>
    <t xml:space="preserve">плановая решение 06.05.2022 </t>
  </si>
  <si>
    <t xml:space="preserve">запрос 22.05.2022 </t>
  </si>
  <si>
    <t xml:space="preserve">плановая решение 29.04.2022 </t>
  </si>
  <si>
    <t xml:space="preserve">запрос 02.06.2022 </t>
  </si>
  <si>
    <t xml:space="preserve">запрос 20.06.2022 </t>
  </si>
  <si>
    <t xml:space="preserve">запрос 25.06.2022 </t>
  </si>
  <si>
    <t xml:space="preserve">запрос 12.05.2022 </t>
  </si>
  <si>
    <t xml:space="preserve">запрос 17.01.2022 </t>
  </si>
  <si>
    <t>запрос информации 25.01.2022</t>
  </si>
  <si>
    <t xml:space="preserve">запрос информации 25.01.2022 </t>
  </si>
  <si>
    <t xml:space="preserve">запрос информации 31.01.2022 </t>
  </si>
  <si>
    <t>запрос информации 07.02.2022</t>
  </si>
  <si>
    <t>запрос 07.04.2022</t>
  </si>
  <si>
    <t>ГУ МВД России по Алтайскому краю МУ МВД России "Бийское"</t>
  </si>
  <si>
    <t>ГУ - Алтайского регионального отделения ФСС РФ</t>
  </si>
  <si>
    <t xml:space="preserve">запрос информации 12.01.2022 </t>
  </si>
  <si>
    <t>запрос информации 14.03.2022</t>
  </si>
  <si>
    <t xml:space="preserve">плановая документарная </t>
  </si>
  <si>
    <t>Нарушения при начислении материальной помощи (гемодиализ)</t>
  </si>
  <si>
    <t>запрос 11.04.2022</t>
  </si>
  <si>
    <t xml:space="preserve">запрос сведений 22.03.2022 </t>
  </si>
  <si>
    <t>запрос 05.04.2022</t>
  </si>
  <si>
    <t>запрос 12.04.2022</t>
  </si>
  <si>
    <t>запрос 03.02.2022</t>
  </si>
  <si>
    <t>запрос 09.02.2022</t>
  </si>
  <si>
    <t>запрос 06.04.2022</t>
  </si>
  <si>
    <t>Минсоцзащита Алтайского края (отдел детских пособий)</t>
  </si>
  <si>
    <t xml:space="preserve">запрос 23.03.2022 </t>
  </si>
  <si>
    <t xml:space="preserve">запрос 13.05.2022 </t>
  </si>
  <si>
    <t>ГУ - Алтайское региональное отделение ФСС РФ</t>
  </si>
  <si>
    <t xml:space="preserve">запрос 01.04.2022 </t>
  </si>
  <si>
    <t xml:space="preserve">запрос 05.04.2022 </t>
  </si>
  <si>
    <t xml:space="preserve">запрос 12.04.2022 </t>
  </si>
  <si>
    <t xml:space="preserve">плановая требование 16.05.2022 </t>
  </si>
  <si>
    <t xml:space="preserve">запрос 09.02.2022 </t>
  </si>
  <si>
    <t xml:space="preserve">запрос личных дел 24.02.2022 </t>
  </si>
  <si>
    <t>Проверка соблюдения требований законодательства о занятости населения. В нарушение требований ст. 35 Закона " О занятости населения в РФ" о принятии решения о приостановке выплаты пособия по безработице не уведомлен Рудометов А.В.</t>
  </si>
  <si>
    <t xml:space="preserve">запрос 22.03.2022 </t>
  </si>
  <si>
    <t xml:space="preserve">запрос 24.03.2022 </t>
  </si>
  <si>
    <t xml:space="preserve">запрос 10.03.2022 </t>
  </si>
  <si>
    <t xml:space="preserve">Проверка личных дел по предоставлению государственных услуг. </t>
  </si>
  <si>
    <t>запрос 27.06.2022</t>
  </si>
  <si>
    <t xml:space="preserve">запрос информации 29.03.2022 </t>
  </si>
  <si>
    <t xml:space="preserve">Минсоцзащита Алтайского края </t>
  </si>
  <si>
    <t>запрос 24.06.2022</t>
  </si>
  <si>
    <t xml:space="preserve">запрос 28.04.2022 </t>
  </si>
  <si>
    <t xml:space="preserve">плановая выездная поручение </t>
  </si>
  <si>
    <t xml:space="preserve">документарная запрос 13.01.2022 </t>
  </si>
  <si>
    <t xml:space="preserve">запрос информации 13.01.2022 </t>
  </si>
  <si>
    <t xml:space="preserve">документарная запрос 26.01.2022 </t>
  </si>
  <si>
    <t xml:space="preserve">документарная запрос 03.02.2022 </t>
  </si>
  <si>
    <t xml:space="preserve">документарная запрос 21.02.2022 </t>
  </si>
  <si>
    <t>документарная запрос 15.02.2022</t>
  </si>
  <si>
    <t xml:space="preserve">плановая запрос 27.01.2022 </t>
  </si>
  <si>
    <t xml:space="preserve">плановая выездная поручение 18.02.2022 </t>
  </si>
  <si>
    <t xml:space="preserve">документарная запрос  24.02.2022 </t>
  </si>
  <si>
    <t>документарная запрос 11.03.2022</t>
  </si>
  <si>
    <t>документарная запрос 25.03.2022</t>
  </si>
  <si>
    <t xml:space="preserve">документарная запрос 28.03.2022 </t>
  </si>
  <si>
    <t xml:space="preserve">документарная запрос 31.03.2022 </t>
  </si>
  <si>
    <t>документарная запрос 06.04.2022</t>
  </si>
  <si>
    <t>документарная запрос 13.04.2022</t>
  </si>
  <si>
    <t>документарная запрос 16.05.2022</t>
  </si>
  <si>
    <t>документарная запрос 24.05.2022</t>
  </si>
  <si>
    <t xml:space="preserve">документарная запрос 18.05.2022 </t>
  </si>
  <si>
    <t xml:space="preserve">плановая 24.05.2022 </t>
  </si>
  <si>
    <t xml:space="preserve">ГУЧС России по Алтайскому краю </t>
  </si>
  <si>
    <t>документарная запрос 02.06.2022</t>
  </si>
  <si>
    <t xml:space="preserve">запрос 07.04.2022 </t>
  </si>
  <si>
    <t xml:space="preserve">запрос 14.06.2022 </t>
  </si>
  <si>
    <t xml:space="preserve">уведомление 18.01.2022 </t>
  </si>
  <si>
    <t>запрос 25.04.2022</t>
  </si>
  <si>
    <t>внеплановая запрос 07.04.2022</t>
  </si>
  <si>
    <t>плановая выездная решения 18.04.2022</t>
  </si>
  <si>
    <t>уведомление 18.01.2022</t>
  </si>
  <si>
    <t>уведомление 15.03.2022</t>
  </si>
  <si>
    <t xml:space="preserve">внеплановая запрос 13.05.2022 </t>
  </si>
  <si>
    <t xml:space="preserve">запрос 28.03.2022 </t>
  </si>
  <si>
    <t>запрос 27.04.2022</t>
  </si>
  <si>
    <t xml:space="preserve">запрос 24.05.2022 </t>
  </si>
  <si>
    <t>запрос 24.05.2022</t>
  </si>
  <si>
    <t>плановая решение 24.05.2022</t>
  </si>
  <si>
    <t xml:space="preserve">запрос 26.06.2022 </t>
  </si>
  <si>
    <t xml:space="preserve">Изучение и оценка соответствия деятельности проверяемого учреждения требованиям действующего законодательства в сфере социального обеспечения и соцвыплат. </t>
  </si>
  <si>
    <t xml:space="preserve">Судебная повестка </t>
  </si>
  <si>
    <t>запрос 16.05.2022</t>
  </si>
  <si>
    <t xml:space="preserve">запрос 17.05.2022 </t>
  </si>
  <si>
    <t xml:space="preserve">запрос 21.06.2022 </t>
  </si>
  <si>
    <t>запрос 28.06.2022</t>
  </si>
  <si>
    <t>внеплановая решение 15.04.2022</t>
  </si>
  <si>
    <t xml:space="preserve">запрос 15.04.2022 </t>
  </si>
  <si>
    <t xml:space="preserve">ГУ МЧС России по Алтайскому </t>
  </si>
  <si>
    <t xml:space="preserve">запрос 10.02.2022 </t>
  </si>
  <si>
    <t xml:space="preserve">запрос 14.02.2022 </t>
  </si>
  <si>
    <t xml:space="preserve">запрос 17.02.2022 </t>
  </si>
  <si>
    <t xml:space="preserve">запрос 25.04.2022 </t>
  </si>
  <si>
    <t xml:space="preserve">запрос 29.04.2022 </t>
  </si>
  <si>
    <t>запрос 21.03.2022</t>
  </si>
  <si>
    <t xml:space="preserve">плановая решение 06.04.2022 </t>
  </si>
  <si>
    <t>запрос 07.06.2022</t>
  </si>
  <si>
    <t xml:space="preserve">запрос 30.03.2022 </t>
  </si>
  <si>
    <t xml:space="preserve">Главное управление МЧС России по Алтайскому краю </t>
  </si>
  <si>
    <t>УСЗН</t>
  </si>
  <si>
    <t>Проверки Минсоцзащиты Алтайского края в 2022 году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</si>
  <si>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</si>
  <si>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</si>
  <si>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</si>
  <si>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</si>
  <si>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</si>
  <si>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</si>
  <si>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</si>
  <si>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</si>
  <si>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</si>
  <si>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</si>
  <si>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</si>
  <si>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</si>
  <si>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</si>
  <si>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Благовещенскому и Суетскому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</si>
  <si>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</si>
  <si>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</si>
  <si>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</si>
  <si>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Залесовскому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</si>
  <si>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</si>
  <si>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</si>
  <si>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</si>
  <si>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</si>
  <si>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</si>
  <si>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</si>
  <si>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</si>
  <si>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</si>
  <si>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</si>
  <si>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</si>
  <si>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</si>
  <si>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</si>
  <si>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</si>
  <si>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</si>
  <si>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</si>
  <si>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Управление по г. Новоалтайску и Первомайскому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</si>
  <si>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</si>
  <si>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</si>
  <si>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</si>
  <si>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</si>
  <si>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</si>
  <si>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</si>
  <si>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</si>
  <si>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</si>
  <si>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г. Славгороду и Яровое, Бурлинскому и Табунскому районам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</si>
  <si>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</si>
  <si>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</si>
  <si>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</si>
  <si>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</si>
  <si>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</si>
  <si>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</si>
  <si>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</si>
  <si>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</si>
  <si>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</si>
  <si>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</si>
  <si>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</si>
  <si>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</si>
  <si>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Чарышскому району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</si>
  <si>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</si>
  <si>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</si>
  <si>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</si>
  <si>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</si>
  <si>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</si>
  <si>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</si>
  <si>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</si>
  <si>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</si>
  <si>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</si>
  <si>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</si>
  <si>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</si>
  <si>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</si>
  <si>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</si>
  <si>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</si>
  <si>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</si>
  <si>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</si>
  <si>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</si>
  <si>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</si>
  <si>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</si>
  <si>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</si>
  <si>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</si>
  <si>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</si>
  <si>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</si>
  <si>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</si>
  <si>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</si>
  <si>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</si>
  <si>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</si>
  <si>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</si>
  <si>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</si>
  <si>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</si>
  <si>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</si>
  <si>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</si>
  <si>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</si>
  <si>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</si>
  <si>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</si>
  <si>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</si>
  <si>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</si>
  <si>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01.01.2022- 31.03.2022</t>
  </si>
  <si>
    <t xml:space="preserve">Профилактическое мероприятие. Федеральный государственный пожарный надзор. </t>
  </si>
  <si>
    <t>Параметры внутреннего противопожарного водопровода не соответствуют требованиям пожарной безопасности. Специальный текст системы оповещения и управления эвакуацией не соответствует требованиям, п.3 табл.2 СП 3.13130.2009.</t>
  </si>
  <si>
    <t>Переплата по пособию по временной нетрудоспособности  за период карантина по ковид  во время ежегодного оплачиваемого отпуска в размере 7 162,40 руб. возвращена 29.03.2022 по п/п № 216742.</t>
  </si>
  <si>
    <t>Выдано предостережение о недопустимости нарушения обязательных требований№ 13/4-10 от 27.04.2022, согласно п.9.21 СП 2.1.3678-20 потолки, стены и полы всех помещений должны быть без нарушения целостности.</t>
  </si>
  <si>
    <t>Акт о невозможности проведения проверки. Проверка не состоялась.</t>
  </si>
  <si>
    <t>Проверка соблюдения законодательства в сфере закупок, отсутствуют сведения об исполнении контрактов в реестре контрактов  на сайте единой информационной системы в сфере закупок в сети "Интернет".</t>
  </si>
  <si>
    <t>Потолок коридора 2 этажа выполнен из плит, имеющих перфорированную поверхность и не является влагостойким, не имеет отделку, позволяющую осуществить уборку влажным способом с использованием моющих и дезинфицирующих средств. Полы в варочном цехе пищеблока с механическими повреждениями и нарушениями целостности отделки. В образце готовой пищевой продукции - рыба припущенная обнаружены бактерии группы кишечной палочки и 1 смыв.</t>
  </si>
  <si>
    <t>Административный штраф виновному лицу заменен на предупреждение.</t>
  </si>
  <si>
    <t xml:space="preserve"> 09.08.2022</t>
  </si>
  <si>
    <t xml:space="preserve"> 03.02.2022</t>
  </si>
  <si>
    <t xml:space="preserve">ГУ МЧС России по Алтайскому краю Территориальный отдел надзорной деятельности и профилактической работы         № 8 </t>
  </si>
  <si>
    <t>запрос 31.05.2022              № 02-18-2022</t>
  </si>
  <si>
    <t>Нарушение Федерального закона от 30.03.1999 № 52-ФЗ «О санитарно-эпидемиологическом благополучии населения».</t>
  </si>
  <si>
    <t xml:space="preserve">Сведения  о проживающих в учреждении лицах, имеющих в собственности недвижимое имущество. Ответ передан в прокуратуру Троицкого района 09.06.2022. </t>
  </si>
  <si>
    <t>Пожарная безопасность. Нарушение постановления Правительства Российской Федерации от 16.09.2020 № 1479 «Об утверждении Правил противопожарного режима в РФ». Проверка предписания 2021 года.</t>
  </si>
  <si>
    <t>Отдельные нарушения финансово-хозяйственной деятельности.</t>
  </si>
  <si>
    <t>Несоблюдение некоторых требований пожарной безопасности.  Приборы отопления в лестничных клетках выступают из плоскости стен. п.4.4.9 СП 1.13130.2020; Не предоставлен протокол испытания ограждений на крыше.</t>
  </si>
  <si>
    <t>Нарушение требований, установленных ГОСТ Р 52289, ГОСТ Р 52290 и ГОСТ Р 51256. Устранить угрозу безопасности граждан и общественной безопасности.</t>
  </si>
  <si>
    <t>Решение не представлено.</t>
  </si>
  <si>
    <t>Письмо от 17.06.2022 № 27-03-5/П/5811.</t>
  </si>
  <si>
    <t>Специалист по охране труда Морозов А.В. привлечен к дисциплинарной ответственности в виде замечания.</t>
  </si>
  <si>
    <t>Отдельные нарушения в сфере закупок.</t>
  </si>
  <si>
    <t>Проведены организационные, санитарно-противоэпидемические (профилактические) мероприятия. 16.03.2022 исполнено Предписание "О проведении дополнительных санитарно-противоэпидемических (профилактических) мероприятий" от 03.03.2022г. №13/2/931.</t>
  </si>
  <si>
    <t>Справка по проведению расследования причин возникновения групповой заболеваемости коронавирусной инфекцией  COVID-19 среди сотрудников. Среди сотрудников было установлено, что произошел занос инфекции. Характер заболеваемости воздушно-капельный. Источник инфекции не установлен.</t>
  </si>
  <si>
    <t>Нарушение СанПина (ч.1 ст. 6.3 КоАП РФ).</t>
  </si>
  <si>
    <t>В соответствии с Федеральным законом от 21 декабря 1994 года №69-ФЗ "О пожарной безопасности" необходимо устранить нарушения.</t>
  </si>
  <si>
    <t>6 месяцев 2022</t>
  </si>
  <si>
    <t>1 квартал 2022</t>
  </si>
  <si>
    <t>ТО надзорной деятельности и профилактической работы    № 4 УНД и ПР ГУ МЧС России по Алтайскому краю</t>
  </si>
  <si>
    <t>Выявлены нарушения обязательных требований, условия, создающие угрозу возникновения и распространения инфекционных, неинфекционных заболеваний людей (п.3.4. СанПиН 2.3/2.4.3590-20).</t>
  </si>
  <si>
    <t>Около коммутационных устройств, расположенных в 1, 3 и 6 палатах стационара, располагаются горючие материалы.</t>
  </si>
  <si>
    <t>Региональный государственный экологический контроль (надзор).</t>
  </si>
  <si>
    <t>Отдельные нарушения требований пожарного надзора.</t>
  </si>
  <si>
    <t>Нарушение Федерального закона от 30.03.1999 № 52-ФЗ «О санитарно-эпидемиологическом благополучии населения». В нарушение ст.17 Федерального закона 52-ФЗ  в моркови свежей обнаружены яйца оплодотворенных аскарид, в технолог. документах не указана температура блюд.</t>
  </si>
  <si>
    <t>Нарушение ч.2 ст. 14.43 КоАП, не соблюдение температурного режима при хранении продуктов (сухое молоко). Штраф выписан на физ лицо (кладовщика), устранено в момент проведения проверки.</t>
  </si>
  <si>
    <t>Не установлен порядок работы со служебной информацией п.15 постановления Правительства РФ № 410; не проведено техническое освидетельствование огнетушителей.</t>
  </si>
  <si>
    <t>Указано на необходимость проведения ремонта нагревательного прибора в комнате терапии, металлической трубы водоотведения в пищеблоке, стен  в рекреации 1-2 этажа (СП 2.1.3678-20).</t>
  </si>
  <si>
    <t xml:space="preserve">27.06.2022 б/н </t>
  </si>
  <si>
    <t>Федеральный государственный пожарный надзор. Исполнение предписания органа ГПН №260/1/1 от 19.08.2021. На объекте защиты отсутствует инструкция о мерах пожарной безопасности (п.2 постановления Правительства РФ от 16.09.2020 №1479). Нет декларации пожарной безопасности (ст.64 ФЗ от 22.07.2008 №123-ФЗ). Нет журнала эксплуатации систем противопожарной защиты (п.54 постановления Правительства РФ от 16.09.200 №1479).</t>
  </si>
  <si>
    <t>Проверка целевого и эффективного использования денежных средств Фонда поддержки детей.</t>
  </si>
  <si>
    <t>Присоединение к КГБСУСО "Центральный дом-интернат для престарелых и инвалидов". Постановление 04.05.2022 №148.</t>
  </si>
  <si>
    <t>Нарушения п.13.4.1, п.13.6.1 Свод правил 5.13130.2009 "Системы противопожарной защиты. Установки пожарной сигнализации пожаротушения автоматические. Нормы и правила проектирования"; ч.3 ст.80, ч.2 ст.82 ФЗ 22.07.2008 №123-ФЗ "Технический регламент о требованиях пожарной безопасности". Тип проводов и кабелей автоматической пожарной сигнализации не соответствуют требуемым значениям (п.13.15.3 Свод правил 5.13130.2009 ). В помещении пожарного поста отсутствует аварийное освещение (п.13.14.12 Свод правил 5.13130.2009). Не все помещения оборудованы дымовыми пожарными извещателями, система оповещения и управления эвакуацией отключается самопроизвольно и т.д.</t>
  </si>
  <si>
    <t>Нарушение ч.2, 3 ст.103 ФЗ от 05.04.2013 № 44-ФЗ "О контрактной системе в сфере закупок товаров, работ, услуг для обеспечения государственных и муниципальных нужд".</t>
  </si>
  <si>
    <t>Транспортное средство не оснащено аппаратурой спутниковой навигации ГЛОНАСС. Нарушения в заполнении обязательных реквизитов путевых листов.</t>
  </si>
  <si>
    <t>Нарушение п.4.3.12 СП 1.131.30.2020 "Системы противопожарной защиты".</t>
  </si>
  <si>
    <t>Проверка факта льготной работы Юшковой Е.В. В сведениях о страховом стаже Юшковой Е.В. за 2019 год учреждению необходимо указать дополнительные сведения - на общих основаниях за период 01.01.2019-31.03.2019, указать код выслуги лет-27-ГД в период 01.04.2019-31.12.2019 указать размер ставки -1.  В течение 5 рабочих дней представить корректирующие формы СЗВ-КОРР.</t>
  </si>
  <si>
    <t>В личных медицинских книжках сотрудников отсутствуют данные о проведении профилактических прививок. Уборочный инвентарь находится в туалете младшей группы и туалете изолятора, в доступном для детей месте. Полы в изоляторе имеют дефекты, повреждена целостность линолеума. Стены в гостиной и прачечной имеют дефекты. Ежедневное меню основного питания на сутки не содержит информации о калорийности порции. Емкость с рабочим раствором дезинфицирующего средства не промаркирована. Не соблюдаются правила обработки горячего цеха пищеблока, т.к. на столе готовой продукции обнаружены бактерии группы кишечной палочки.</t>
  </si>
  <si>
    <t>Соблюдение законодательства об охране здоровья детей от воздействия окружающего табачного дыма, законодательства о профилактике безнадзорности и правонарушений несовершеннолетних. Отсутствуют сведения о ходе реализации программы реабилитации и адаптации воспитанников, отсутствуют отчеты об исполнении мероприятий.Сведения о выполнении плана мероприятий по реализации индивидуальной программы несовершеннолетних отсутствуют, заключение о выполнении индивидуальных программ предоставления социальных услуг не составлено.</t>
  </si>
  <si>
    <t>плановая встречная документарная</t>
  </si>
  <si>
    <t>документарная внеплановая</t>
  </si>
  <si>
    <t>внеплановая, мероприятие по контролю без взаимодействия</t>
  </si>
  <si>
    <t>внеплановая документарная выездная</t>
  </si>
  <si>
    <t>1 кв 2021</t>
  </si>
  <si>
    <t>Встречная проверка на основании поручения МИФНС № 23 по Ростовской области.</t>
  </si>
  <si>
    <t>Федеральный государственный контроль (надзор) за обработкой персональных данных. Нарушений не выявлено.</t>
  </si>
  <si>
    <t>Нарушения пожарной безопасности - ФЗ от 22.07.2008 №123-ФЗ, постановления Правительства РФ от 16.09.2020 №1479. Недостаточное количество пожарных извещателей. Замена полов поэтажных коридоров на негорючие материалы.</t>
  </si>
  <si>
    <t>Нарушения Положения о закупке у единственного поставщика, в т.ч. без включения информации о таких закупок в план закупок.</t>
  </si>
  <si>
    <t>Контрольное мероприятие "Проверка осуществления расходов краевого бюджета на реализацию отдельных мероприятий программы "Содействие эффективной занятости населения и социальная поддержка безработных граждан".</t>
  </si>
  <si>
    <t>Нарушение пожарной безопасности. Нарушение Постановления Правительства Российской Федерацииот 16.09.2020 № 1479 «Об утверждении Правил противопожарного режима в РФ».</t>
  </si>
  <si>
    <t>Соблюдение требований пожарной безопасности, а т.ж оценка их соответствия требованиям пожарной безопасности. Пожарная безопасность, нарушение п.17 «а» Правил противопожарного режима в РФ (Постановление Правительства РФ « 1479 от 16.09.2020). нарушения выявленные в ходе проверки будут устранены до 10.09.2022.</t>
  </si>
  <si>
    <t>По начислению больничных листов сотрудников учреждения. Нарушение начисления выплаты застрахованным лицам пособия по временной нетрудоспособности.</t>
  </si>
  <si>
    <r>
      <t xml:space="preserve">Ошибочно </t>
    </r>
    <r>
      <rPr>
        <sz val="10"/>
        <color indexed="63"/>
        <rFont val="Times New Roman"/>
        <family val="1"/>
        <charset val="204"/>
      </rPr>
      <t>застрахованным лицам Галыгиной К.А. и Золотаревой А.С., в связи с наступлением временной нетрудоспособности (по уходу за больным членом семьи) во время ежегодного оплачиваемого отпуска дни отпуска продлены на дни  нетрудоспособности и неправомерно  оплачены. Застрахованному лицу Пановой Т.Ю. ошибочно рассчитан размер страхового стажа для определения соответствующего вида пособия (7лет 11 месяцев был округлен до 8 лет) и пособия вместо 80%  от сред. заработка рассчитаны 100%.</t>
    </r>
  </si>
  <si>
    <t>Нарушение ст.20.1 Федерального закона от 24.07.1998 № 125-ФЗ "Об обязательном социальном страховании от несчастных случаев на производстве и проф. заболеваний", а именно занижена база для начисления страховых взносов на 172,50 руб.</t>
  </si>
  <si>
    <t>уплачен штраф 200 руб., п/п 805379 от 17.03.2022</t>
  </si>
  <si>
    <t>Нарушений  Федерального закона от 24.07.1998 № 255-ФЗ  "Об обязательном социальном страховании на случай временной нетрудоспособности и в связи с материнством" не выявлено.</t>
  </si>
  <si>
    <t>Федеральный государственный пожарный надзор. На объекте защиты размещен электрощит в шкаф, выполненный из горючего материала (ламинированный ДСП); (Основание: ППР в РФ п.35е). На объекте защиты в кабинете групповых занятий отсутствуют дымовые пожарные извещатели; (Основание: ППР в РФ п.54); На объекте защиты помещения, защищенные АПС контролируются датчиками дымовыми и тепловыми (Основание: ППР в РФ п.54;СП5 .13130.2009 Приложение А,п.А3).</t>
  </si>
  <si>
    <t>Проверка по реализации Федерального закона от 24.06.1999г №120  ФЗ "Об основах системы профилактики безнадзорности и правонарушений несовершеннолетних".</t>
  </si>
  <si>
    <t>Федеральный государственный пожарный надзор. Нарушение постановления Правительства РФ от 22.07.2020 №1084 «О порядке проведения расчетов по оценке пожарного риска». Место проведение контрольного мероприятия - Советский район, с.Советское, ул.Советская, 746.</t>
  </si>
  <si>
    <t>По обращению гр-ки Герасименко И.Б. о нарушении ее прав и прав ее ребенка на действие работников Рубцовского филиала КАУ "МФЦ Алтайского края". Ненадлежащее определение перечня услуг при приеме заявителя в рамках жизненной ситуации в нарушение ст.ст. 2, 5, 16 Федерального закона от 27.07.2010 № 210-ФЗ и Соглашения о взаимодействии между КАУ "МФЦ Алтайского края" и Министерством социальной защиты Алтайского края от 01.02.2022 № М-4/22.</t>
  </si>
  <si>
    <t>Уклонение от исполнения требований к обеспечению доступности для инвалидов объектов социальной, инженерной и транспортной инфраструктур в нарушение ст. 15 Федерального закона от 24.11.1995         № 181-ФЗ "О социальной защите инвалидов в Российской Федерации"</t>
  </si>
  <si>
    <t>Предоставление информации в отношении иностранной продукции, замещение которой отечественными аналогами не завершено. Даны ответы (исх. от 09.03.2022 №01-33/14, от 11.03.2022 №01-33/16).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</si>
  <si>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</si>
  <si>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</si>
  <si>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</si>
  <si>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</si>
  <si>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Благовещенскому и Суетскому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</si>
  <si>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</si>
  <si>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</si>
  <si>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Залесовскому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</si>
  <si>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</si>
  <si>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</si>
  <si>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</si>
  <si>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</si>
  <si>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</si>
  <si>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</si>
  <si>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</si>
  <si>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</si>
  <si>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</si>
  <si>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</si>
  <si>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</si>
  <si>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</si>
  <si>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</si>
  <si>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</si>
  <si>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</si>
  <si>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</si>
  <si>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</si>
  <si>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</si>
  <si>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</si>
  <si>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</si>
  <si>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</si>
  <si>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</si>
  <si>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городам Славгороду и Яровое, Бурлинскому и Табунскому районам"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</si>
  <si>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</si>
  <si>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</si>
  <si>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</si>
  <si>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</si>
  <si>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</si>
  <si>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</si>
  <si>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</si>
  <si>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</si>
  <si>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</si>
  <si>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</si>
  <si>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</si>
  <si>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Чарышскому району"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</si>
  <si>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</si>
  <si>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</si>
  <si>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Проверка целевого и эффективного расходования бюджетных средств, выделенных на реализацию регионального проекта "Разработка и реализация программы системной поддержки и повышения качества жизни граждан старшего поколения в рамках нацпроекта "Демография".</t>
  </si>
  <si>
    <t>Федеральный государственный пожарный надзор. Нарушение ФЗ от 22.07.2008 №123-ФЗ «Технический регламент о требованиях пожарной безопасности», постановления Правительства РФ от 16.09.2020 №1479 "Об утверждении Правил противопожарного режима в Российской Федерации".</t>
  </si>
  <si>
    <t>Соблюдение законодательства при осуществлении ежемесячных выплат в связи с рождением (усыновлением) первого ребенка, также при рождении 3-го ребенка или последующих детей до достижения возраста 3-х лет.</t>
  </si>
  <si>
    <t>Проверка реализации национального проекта "Демография".</t>
  </si>
  <si>
    <t>Запрос информации в отношении лиц, состоящих на учете в центре занятости населения, незаконно получавших пособие по безработице и иные выплаты.</t>
  </si>
  <si>
    <t>По факту мошенничества со стороны представителей  АНО ДО "АРГР РОСТ".</t>
  </si>
  <si>
    <t>По уголовному делу должностного преступления директором ООО "Истоки".</t>
  </si>
  <si>
    <t>Нарушения при начислении материальной помощи (гемодиализ).</t>
  </si>
  <si>
    <t>Соблюдение законодательства при реализации проектов "Демография",  "Финансовая поддержка семей при рождении детей" .</t>
  </si>
  <si>
    <t>Проведение мероприятий по профилактике, выявлению и пресечению преступлений экономической направленности. (Заключение социальных контрактов).</t>
  </si>
  <si>
    <t>Исполнение законодательства о несовершеннолетних, соблюдение их прав и законодательных интересов. Исполнение органами системы профилактики законодательства в сфере предупреждения и своевременного выявления фактов ненадлежащего исполнения родительских обязанностей, выявление семей, находящихся в социально опасном положении.</t>
  </si>
  <si>
    <t>Исполнение законодательства, регулирующего вопросы ежемесячных выплат в связи с рождением 1-го ребенка, при рождении 3-го ребенка или последующих детей до достижения ребенком возраста 3-х лет.</t>
  </si>
  <si>
    <t>По обращению Сулоева В.А. Соблюдение Федерального закона о занятости населения. Необоснованная выплата пособия по безработице Сулоеву В.А.</t>
  </si>
  <si>
    <t>Обращение Зайцевой Е.С. о нарушении законодательства, регламентирующего вопросы выплаты ежемесячного пособия на рождение первого ребенка. Пособие назначено.</t>
  </si>
  <si>
    <t>Нарушение законодательства о занятости населения. Нарушения при поиске подходящей работы для инвалидов  в зависимости от ее удаленности от населенного пункта.</t>
  </si>
  <si>
    <t>Исполнение требований законодательства при реализации национальных проектов, подпрограмма "Профессональное обучение и обучение граждан предпенсионного возраста".</t>
  </si>
  <si>
    <t>Нарушение п.36.8 Регламента УТЗН АК от 20.04.2020 №45/Пр/58, невыполнение всех процедур Регламента.</t>
  </si>
  <si>
    <t>Нарушение законодательства о социальной защите инвалидов. Мониторинг обеспечения доступности помещений для инвалидов. Нарушение законодательства в части доступной среды для маломобильных групп населения.</t>
  </si>
  <si>
    <t>Проверка обоснованности назначения пособия гражданам, усыновившим детей. Нарушений не выявлено.</t>
  </si>
  <si>
    <t>Исполнение поручения по уголовному делу, проведение оперативно-розыскных мероприятий в связи с тем, что в 2019 году был заключен договор на дополнительное профессиональное образование гражданина предпенсионного возраста с АНО ДПО "АРГР РОСТ".</t>
  </si>
  <si>
    <t>На стадии возбуждения уголовного дела в отношении учебного заведения.</t>
  </si>
  <si>
    <t>Проверка исполнения законодательства в сфере защиты прав инвалидов.</t>
  </si>
  <si>
    <t>Проверка соблюдения законодательства при получении пособий по безработице.</t>
  </si>
  <si>
    <t>Проверка соблюдения законодательства о предупреждении преступлений в отношении несовершеннолетних.</t>
  </si>
  <si>
    <t>Проверка соблюдения законодательства в сфере соблюдения прав семей на получение выплат.</t>
  </si>
  <si>
    <t>Федеральный государственный пожарный надзор. Результат проверки: Указанные в предписании от 04.06.2021  №140/1/93 нарушения обязательных требований пожарной безопасности  устранены.</t>
  </si>
  <si>
    <t>Федеральный государственный пожарный надзор. Результат проверки: Указанные в предписании от 04.06.2021  №140/1/92 нарушения обязательных требований пожарной безопасности  устранены.</t>
  </si>
  <si>
    <t>Соблюдение законодательства, регламентирующего порядок реализации угля населению, возмещение расходов, понесенных при приобретении твердого топлива.</t>
  </si>
  <si>
    <t>Проверка исполнения законодательства о социальной поддержки населения в отношении частного учреждения дополнительного образования "Центр профессионального образования" КГКУ "УСЗН по Змеиногорскому району".</t>
  </si>
  <si>
    <t>Проверка исполнения законодательства о социальной поддержки населения в отношении частного учреждения дополнительного образования " Центр профессионального образования" КГКУ "УСЗН по Змеиногорскому району". Проверка документов в рамках регионального проекта "Старшее поколение" за 2019 год. Дело находится на рассмотрении.</t>
  </si>
  <si>
    <t>Проверка соблюдения ст.7 ФЗ от 29.12.2020 №478-ФЗ "О внесении изменений в отдельные законодательные акты РФ", ст.26.18 ФЗ от 24.07.1998 №125-ФЗ "Об обязательном социальном страховании от несчастных случаев на производстве и профессиональных заболеваний". Нарушений не выявлено.</t>
  </si>
  <si>
    <t>Проверка ЦЗН по вопросу законности выплат безработным.</t>
  </si>
  <si>
    <t>Соблюдение законодательства при организации компенсационных выплат педагогическим работникам.</t>
  </si>
  <si>
    <t>По факту совершения преступления в отношении несовершеннолетней и об оказании помощи семье для преодоления трудной жизненной ситуации.</t>
  </si>
  <si>
    <t>Исполнение законодательства при предоставлении мер социальной поддержки педагогическим работникам, связанных с компенсацией расходов на оплату жилищно-коммунальных услуг.</t>
  </si>
  <si>
    <t>Предоставление ежемесячных выплат в связи с рождением (усыновлением) первого ребенка, при рождении 3-го ребенка или последующих детей до достижения ребенком возраста 3-х лет.</t>
  </si>
  <si>
    <t>Проверка состояния работы органов власти, органов и учреждений системы профилактики безнадзорности и правонарушений несовершеннолетних.</t>
  </si>
  <si>
    <t>Исполнение законодательства при реализации полномочий по содействию занятости, законности расходования выделенных бюджетных средств в т.ч. в рамках государственных программ.</t>
  </si>
  <si>
    <t>Соблюдение законодательства при осуществлении ежемесячных выплат в связи с рождением первого ребенка, при рождении третьего или последующих детей до достижения ребенком возраста 3-х лет.</t>
  </si>
  <si>
    <t>Сведения о гражданах, получавших пособия по безработице и имевших согласно сведениям налогового органа доход.</t>
  </si>
  <si>
    <t>Анализ работы, направленной на предупреждение повторной преступности.</t>
  </si>
  <si>
    <t xml:space="preserve">Тематическая проверка личных дел получателей пособия гражданам, усыновивших детей. Нарушение п.7 ч.1 ст. 4 закона АК от 08.09.2003 №39-ЗС "О пособии гражданам, усыновившим детей": выплата пособия своевременно не прекращена </t>
  </si>
  <si>
    <t>Камеральная налоговая проверка расчетов по страховым взносам за 12 месяцев 2021 для подтверждения правомерности заявленной суммы, не подлежащей обложению страховым взносам.</t>
  </si>
  <si>
    <t>Запрос копий документов, представленных гр. Радченко С.Ю. для оформления выплаты на ребенка от 3 до 7 лет.</t>
  </si>
  <si>
    <t xml:space="preserve">На решения требований по регистрации инвалидов в качестве безработных и обеспечением государственных гарантий в области содействия занятости населения. </t>
  </si>
  <si>
    <t>Тематическая проверка обоснованности назначения ежемесячной выплаты в связи с рождением (усыновлением) первого ребенка.</t>
  </si>
  <si>
    <t>Проверка личных дел совершеннолетних недееспособных граждан. Отсутствие описи имущества в деле Угарова А.И, отсутствие в делах подопечных, проживающих в интернате, документов о снятии и расходовании денежных средств. Приказ Минтрудсоцзащиты Алт.края от 01.12.2017 № 520. Отсутствие в некоторых делах документов предусмотренных пост. Правительства от 01.12.2017 № 927.</t>
  </si>
  <si>
    <t>Проверка личных дел по предоставлению государственных услуг (выдача справок малоимущим, многодетным, предоставление материальной помощи). Заверение копии не соответствует п 2.2.25 Пр.Министерства от 15.04.2019, присутствуют пустые строки, отсутствует дата начала документального подтверждения проживания, отсутствуют док. подтверждающие родство,  неправомерно выданы уведомления студентам,расчет компенсации проезда на гемодиализ произведен неверно, не выданы уведомления</t>
  </si>
  <si>
    <t>Запрос информация по удержанию переплаты у педагога Бейсеновой Г.А.</t>
  </si>
  <si>
    <t>Запрос информации, в связи с поступившим заявлением Кирилловой О.В. о незаконном отказе в выплате пособия  на ребенка в возрасте 3-7</t>
  </si>
  <si>
    <t>Запрос информации, в связи с поступившим заявлением Богомолова А.М. об  отказе в выплате пособия  на ребенка возрасте 3-7</t>
  </si>
  <si>
    <t>Запрос информации, связанной с оказанием услуг по профессиональному обучению граждан в рамках нацпроекта "Демография"</t>
  </si>
  <si>
    <t>Приобщить в л/д недостающие документы.</t>
  </si>
  <si>
    <t>В личном деле приобщено заявление неустановленной формы.</t>
  </si>
  <si>
    <t>Проверка личных дел получателей ЕДВ и ЕДК. Нарушений не выявлено</t>
  </si>
  <si>
    <t>Нарушение 44-ФЗ "О контрактной системе в сфере закупок товаров, работ, услуг для обеспечения государственных и муниципальных нужд". Некоторые контракты не имеют суммовых размеров штрафов Сторон .</t>
  </si>
  <si>
    <t>По обращению гражданки Макаровой Н.С. о ежемесячной социальной денежной выплате на ребенка в возрасте от 3 до 7 лет.</t>
  </si>
  <si>
    <t>Проверка по уголовному делу № 12101010029000230 (были предоставлены  личные дела, проходивших обучение по курсу  "бухгалтер" в 2019 году).</t>
  </si>
  <si>
    <t>Проверка по уголовному делу № 12101010029000230 (было предоставлено личное дело Дикань Тамары Викторовны, проходившей обучение по курсу  "бухгалтер" в 2019 году).</t>
  </si>
  <si>
    <t>Нарушение законодательства о занятости населения повлекшее нарушение конституционных прав граждан на социальную защиту  от безработицы. Исполнение законодательства о труде и занятости. Ответ предоставлен.</t>
  </si>
  <si>
    <t>Проверка о дефиците твердого топлива и его завышенной стоимости.</t>
  </si>
  <si>
    <t>Нарушение законодательства об опеке и попечительстве, санитарно - эпидемиологического законодательства.</t>
  </si>
  <si>
    <t>Проверка исполнения законодательства в сфере соблюдения жилищных прав ветеранов ВОВ.</t>
  </si>
  <si>
    <t>Проверка получателей пособия по безработице на предмет наличия у них иного дохода.</t>
  </si>
  <si>
    <t>Запрос по выплатам в связи с рождением (усыновлением) первого ребенка, а также ЕДВ при рождении третьего ребенка.</t>
  </si>
  <si>
    <t>Надзор за исполнением законодательства в сфере занятости населения.</t>
  </si>
  <si>
    <t>Обращение Дьячко С.А. на отказ ЦЗН в выдаче решения о сохранении среднемесячного заработка в течение 3-го месяца со дня увольнения. 20.05.2022 предоставлена информация о причине отаза в выдаче решения и копии соответствующих документов.</t>
  </si>
  <si>
    <t>Нарушение законодательства о занятости при принятии решения о назначении пособия работникам, уволенным из МУП "Коммунальщик". Исполнение законодательства о труде и занятости. Информация и копии документов предоставлены 25.05.2022.</t>
  </si>
  <si>
    <t>По обращению Никогосьян Н.В. об отказе в постановке на учет в качестве безработной. Нарушения исправлены, инспектор ЦЗН привлечен к дисциплинарной ответственности.</t>
  </si>
  <si>
    <t>По обращению гр-ки Гонных Е.В. об отказе в государственной социальной помощи (социальный контракт).</t>
  </si>
  <si>
    <t>Нарушение закона РФ от 19.04.1991 №1032-1 "О занятости населения РФ". Нарушения устранены в период проведения проверки.</t>
  </si>
  <si>
    <t>Предоставлена информация о выявленных фактах незаконного получения пособия по безработице.</t>
  </si>
  <si>
    <t>По обращению гражданки Весниной Г.Я. по факту отказа в предоставлении материальной помощи в виде компенсации затрат на проезд к месту проведения процедур гемодиализа.</t>
  </si>
  <si>
    <t>Проведения проверки соблюдения законодательства при осуществлении ежемесячных выплат в связи с рождением (усыновлением) первого ребенка, а также при рождении третьего ребенка.</t>
  </si>
  <si>
    <t xml:space="preserve">Проведение проверки обращения Андреева А.В.по вопросу отказа в предоставлении материальной помощи на основании социального контракта. Решение об отказе в предоставлении материальной помощи на основании социального контракта Андрееву А.В. является незаконным. </t>
  </si>
  <si>
    <t>По обращению Гайзель В.И. о нарушении законодательства при предоставлении мер социальной поддержки. Предостережение о недопущении нарушения закона 24.01.2022 б/н.</t>
  </si>
  <si>
    <t xml:space="preserve">Обращение КГБСУСО "Тальменский ПНИ" по вопросу незаконного использования денежных средств временным опекуном Осининой З.С. в интересах подопечного Осинина А.Г. </t>
  </si>
  <si>
    <t>Проверка по обращению гр-на Рахманова Х.Д. об отказе в назначении государственной социальной помощи ( по факту отказа в удовлетв. заявления о признании его семьи малоимущей).</t>
  </si>
  <si>
    <t>Закон РФ от 19.04.1991 № 1032-1 "О занятости населения в РФ", постановление Правительства РФ от 02.11.2021 № 1909.  Представление рассмотрено с участием прокурора 07.06.2022 (исх. 2008).</t>
  </si>
  <si>
    <t>Выявление, предупреждение, пресечение и раскрытие экономических и налоговых преступлений. В рамках реализации государственной программы Алтайского края "Содействие занятости населения Алтайского края".</t>
  </si>
  <si>
    <t>Закон РФ от 19.04.1991 № 1032-1 "О занятости населения в РФ, Постановление Правительства РФ от 02.11.2021 № 1909.</t>
  </si>
  <si>
    <t>Законность выплаты денежного пособия по безработице  (12-ти гражданам).</t>
  </si>
  <si>
    <t>Запрос о назначении ежемесячной выплаты на детей от 3-7 лет по обращению Рядинских Л.В.</t>
  </si>
  <si>
    <t>Проверка организации работы по возмещению незаконно полученного пособия по безработице физическими лицами.</t>
  </si>
  <si>
    <t>По обращению Глуховой М.С. об отказе постановки на учет в качестве безработной.</t>
  </si>
  <si>
    <t>Проверка по обращению гр-ки Жуковой Е.А. о ее предоставлении информации в качестве безработной и получения пособия.</t>
  </si>
  <si>
    <t>Соблюдение прав семей с детьми на получение ежемесячных выплат.</t>
  </si>
  <si>
    <t>Соблюдение законодательства при предоставлении территориальными органами ПФР РФ государственных и муниципальных услуг гражданам, имеющим детей.</t>
  </si>
  <si>
    <t>Нарушение законодательства о занятости населения. Нарушение ч.6 ст.31, ч.1, ст.22.1 Закона от 19.04.1991 №1032-1.</t>
  </si>
  <si>
    <t>Отказ в назначении ежемесячной выплаты в связи с рождением первого ребенка (Федеральный закон  от 28.12.2017. № 418-ФЗ "О ежемесячных выплатазх, семьям, имеющим детей", Приказ Минтруда России от 29.12.2017 № 889н.</t>
  </si>
  <si>
    <t>Проведение работы по профилактике безнадзорности и правонарушений несовершеннолетних состаящих на учете в субъектах профилактики. Специалистами управления не посещались семьи, находящиеся в СОП.</t>
  </si>
  <si>
    <t>Запрос списка лиц, зарегистрированных и получающих пособие по безработице в Хабарском районе по состоянию на 09.02.2022.</t>
  </si>
  <si>
    <t>Сверка материалов по сообщениям ЦЗН направленным в ОВД по факту незаконного получения гражданами пособия по безработице.</t>
  </si>
  <si>
    <t>Запрос информации о причинах постановки на учет кочегаров МКП Хабарского района "Коммунальщик".</t>
  </si>
  <si>
    <t>Исполнение законодательства при реализации в рамках национального проекта "Демография" регионального проекта "Финансовая поддержка семей при рождении детей".</t>
  </si>
  <si>
    <t>Соблюдение законодательства о занятости населения. Во исполнение положений ст.3 Закона Постановлением Правительства РФ от 02.11.2021 №1909 утверждены Правила регистрации граждан в целях поиска подходящей работы, регламентирующие порядок регистрации граждан, обратившихся в государственные учреждения службы занятости населения за содействием в поиске подходящей работы).</t>
  </si>
  <si>
    <t>Соблюдение прав отдельных категорий граждан на ежемесячные выплаты в связи с рождением (усыновлением) первого ребенка, также при рождении 3-го ребенка или последующих детей до достижения возраста 3-х лет.</t>
  </si>
  <si>
    <t>Решение о приостановлении срока проведении  контрольного (надзорного) мероприятия 09.03.2022 №13/12-06 09.03.2022-25.03.2022 на срок проведения питаний/экспертиз. Низкий уровень искусственного освещения ч.1 ст.19 № 52 ФЗ</t>
  </si>
  <si>
    <t>Нарушение Федерального закона от 30.03.1999 № 52-ФЗ 
«О санитарно-эпидемиологическом благополучии населения».</t>
  </si>
  <si>
    <t>Экологическая безопасность. Требование части 2 ст.51 ФЗ 
от 10.01.2002 № 7-ФЗ.</t>
  </si>
  <si>
    <t>Пол в помещении помывочной в бане, в стиральном цехе в бане не гладкие, имеются дефекты  в виде сколов в плитке. Стены в помещении помывочной в бане не гладкие, имеются дефекты  в виде частичного  отсутствия  отделочного материала - плитки, отслоения масляной краски на батареях и т.д.  В примерном 14-дневном меню в питании детей применяются пищевые продукты, входящие в перечень пищевой продукции, которые не допускаются при организации питания детей.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</si>
</sst>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3.5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mo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vertical="top" wrapText="1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1" fillId="0" borderId="1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/>
    <xf numFmtId="0" fontId="30" fillId="0" borderId="5" xfId="0" applyFont="1" applyFill="1" applyBorder="1" applyAlignment="1">
      <alignment wrapText="1"/>
    </xf>
    <xf numFmtId="0" fontId="31" fillId="0" borderId="5" xfId="0" applyFont="1" applyFill="1" applyBorder="1" applyAlignment="1">
      <alignment wrapText="1"/>
    </xf>
    <xf numFmtId="17" fontId="1" fillId="0" borderId="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0" fontId="1" fillId="0" borderId="5" xfId="0" applyFont="1" applyFill="1" applyBorder="1"/>
    <xf numFmtId="0" fontId="0" fillId="0" borderId="5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justify" vertical="center" wrapText="1"/>
    </xf>
    <xf numFmtId="17" fontId="0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wrapText="1"/>
    </xf>
    <xf numFmtId="0" fontId="29" fillId="0" borderId="5" xfId="0" applyFont="1" applyFill="1" applyBorder="1" applyAlignment="1">
      <alignment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17" fontId="10" fillId="0" borderId="15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7" fontId="10" fillId="0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 applyProtection="1">
      <alignment horizontal="justify" vertical="top"/>
      <protection locked="0"/>
    </xf>
    <xf numFmtId="17" fontId="10" fillId="0" borderId="10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5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1" fillId="0" borderId="3" xfId="0" applyFont="1" applyFill="1" applyBorder="1" applyAlignment="1">
      <alignment vertical="top" wrapText="1"/>
    </xf>
    <xf numFmtId="17" fontId="10" fillId="0" borderId="17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wrapText="1"/>
    </xf>
    <xf numFmtId="0" fontId="24" fillId="0" borderId="5" xfId="0" applyFont="1" applyFill="1" applyBorder="1" applyAlignment="1">
      <alignment horizontal="left" vertical="top" wrapText="1" shrinkToFit="1"/>
    </xf>
    <xf numFmtId="0" fontId="1" fillId="0" borderId="5" xfId="0" applyFont="1" applyFill="1" applyBorder="1" applyAlignment="1">
      <alignment horizontal="left" vertical="top" wrapText="1" shrinkToFi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wrapText="1"/>
    </xf>
    <xf numFmtId="14" fontId="1" fillId="0" borderId="8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0" fillId="0" borderId="16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top" wrapText="1"/>
    </xf>
    <xf numFmtId="14" fontId="0" fillId="0" borderId="1" xfId="0" applyNumberForma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 shrinkToFi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vertical="top"/>
    </xf>
    <xf numFmtId="17" fontId="10" fillId="0" borderId="15" xfId="0" applyNumberFormat="1" applyFont="1" applyFill="1" applyBorder="1" applyAlignment="1">
      <alignment horizontal="center" vertical="center" wrapText="1"/>
    </xf>
    <xf numFmtId="17" fontId="10" fillId="0" borderId="9" xfId="0" applyNumberFormat="1" applyFont="1" applyFill="1" applyBorder="1" applyAlignment="1">
      <alignment horizontal="center" vertical="center" wrapText="1"/>
    </xf>
    <xf numFmtId="17" fontId="10" fillId="0" borderId="10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34" fillId="0" borderId="22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3" fillId="0" borderId="41" xfId="0" applyNumberFormat="1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 wrapText="1"/>
    </xf>
    <xf numFmtId="1" fontId="13" fillId="0" borderId="42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left" vertical="top" wrapText="1"/>
    </xf>
    <xf numFmtId="1" fontId="13" fillId="0" borderId="41" xfId="0" applyNumberFormat="1" applyFont="1" applyFill="1" applyBorder="1" applyAlignment="1">
      <alignment horizontal="center" vertical="top" wrapText="1"/>
    </xf>
    <xf numFmtId="1" fontId="13" fillId="0" borderId="43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/>
    <xf numFmtId="0" fontId="13" fillId="0" borderId="41" xfId="0" applyFont="1" applyFill="1" applyBorder="1"/>
    <xf numFmtId="1" fontId="27" fillId="0" borderId="14" xfId="0" applyNumberFormat="1" applyFont="1" applyFill="1" applyBorder="1" applyAlignment="1">
      <alignment horizontal="center" vertical="center" wrapText="1"/>
    </xf>
    <xf numFmtId="1" fontId="27" fillId="0" borderId="6" xfId="0" applyNumberFormat="1" applyFont="1" applyFill="1" applyBorder="1" applyAlignment="1">
      <alignment horizontal="center" vertical="center" wrapText="1"/>
    </xf>
    <xf numFmtId="1" fontId="36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/>
    <xf numFmtId="0" fontId="1" fillId="0" borderId="6" xfId="0" applyFont="1" applyFill="1" applyBorder="1" applyAlignment="1"/>
    <xf numFmtId="0" fontId="23" fillId="0" borderId="6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/>
    <xf numFmtId="0" fontId="1" fillId="0" borderId="36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wrapText="1"/>
    </xf>
    <xf numFmtId="0" fontId="0" fillId="0" borderId="29" xfId="0" applyFill="1" applyBorder="1" applyAlignment="1"/>
    <xf numFmtId="0" fontId="32" fillId="0" borderId="0" xfId="0" applyFont="1" applyFill="1" applyAlignment="1">
      <alignment horizontal="center" vertical="center" wrapText="1"/>
    </xf>
    <xf numFmtId="0" fontId="33" fillId="0" borderId="0" xfId="0" applyFont="1" applyFill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" fontId="35" fillId="0" borderId="16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/>
    <xf numFmtId="0" fontId="3" fillId="0" borderId="3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/>
    <xf numFmtId="0" fontId="18" fillId="0" borderId="3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view="pageBreakPreview" topLeftCell="A11" zoomScaleSheetLayoutView="100" workbookViewId="0">
      <selection activeCell="Q16" sqref="Q16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3.42578125" style="1" customWidth="1"/>
    <col min="5" max="5" width="11" style="1" customWidth="1"/>
    <col min="6" max="6" width="11.5703125" style="1" customWidth="1"/>
    <col min="7" max="7" width="11.28515625" style="1" customWidth="1"/>
    <col min="8" max="8" width="11.7109375" style="1" customWidth="1"/>
    <col min="9" max="9" width="10.85546875" style="1" customWidth="1"/>
    <col min="10" max="10" width="11.5703125" style="1" customWidth="1"/>
    <col min="11" max="11" width="10.85546875" style="1" customWidth="1"/>
    <col min="12" max="12" width="7.85546875" style="1" customWidth="1"/>
    <col min="13" max="13" width="11" style="1" customWidth="1"/>
    <col min="14" max="14" width="5.42578125" style="1" customWidth="1"/>
    <col min="15" max="15" width="5.28515625" style="1" customWidth="1"/>
    <col min="16" max="16" width="10.7109375" style="5" customWidth="1"/>
    <col min="17" max="17" width="50.140625" style="1" customWidth="1"/>
    <col min="18" max="18" width="12" style="1" customWidth="1"/>
    <col min="19" max="16384" width="9.140625" style="1"/>
  </cols>
  <sheetData>
    <row r="1" spans="1:18" ht="20.25">
      <c r="R1" s="186" t="s">
        <v>18</v>
      </c>
    </row>
    <row r="2" spans="1:18" ht="21" thickBot="1">
      <c r="A2" s="264" t="s">
        <v>1119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8" ht="14.25" customHeight="1">
      <c r="A3" s="269" t="s">
        <v>74</v>
      </c>
      <c r="B3" s="272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18" ht="25.5">
      <c r="A4" s="270"/>
      <c r="B4" s="273"/>
      <c r="C4" s="273"/>
      <c r="D4" s="273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55" t="s">
        <v>13</v>
      </c>
      <c r="Q4" s="276" t="s">
        <v>12</v>
      </c>
      <c r="R4" s="277" t="s">
        <v>87</v>
      </c>
    </row>
    <row r="5" spans="1:18" ht="78.75" customHeight="1" thickBot="1">
      <c r="A5" s="271"/>
      <c r="B5" s="274"/>
      <c r="C5" s="274"/>
      <c r="D5" s="274"/>
      <c r="E5" s="274"/>
      <c r="F5" s="274"/>
      <c r="G5" s="21" t="s">
        <v>79</v>
      </c>
      <c r="H5" s="18" t="s">
        <v>80</v>
      </c>
      <c r="I5" s="21" t="s">
        <v>79</v>
      </c>
      <c r="J5" s="18" t="s">
        <v>80</v>
      </c>
      <c r="K5" s="18" t="s">
        <v>83</v>
      </c>
      <c r="L5" s="18" t="s">
        <v>84</v>
      </c>
      <c r="M5" s="18" t="s">
        <v>85</v>
      </c>
      <c r="N5" s="289" t="s">
        <v>14</v>
      </c>
      <c r="O5" s="290"/>
      <c r="P5" s="18" t="s">
        <v>14</v>
      </c>
      <c r="Q5" s="279"/>
      <c r="R5" s="278"/>
    </row>
    <row r="6" spans="1:18" ht="21.75" customHeight="1" thickBot="1">
      <c r="A6" s="266" t="s">
        <v>91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8"/>
    </row>
    <row r="7" spans="1:18" ht="100.5" customHeight="1">
      <c r="A7" s="116">
        <v>44713</v>
      </c>
      <c r="B7" s="11" t="s">
        <v>39</v>
      </c>
      <c r="C7" s="54" t="s">
        <v>907</v>
      </c>
      <c r="D7" s="257" t="s">
        <v>147</v>
      </c>
      <c r="E7" s="54" t="s">
        <v>908</v>
      </c>
      <c r="F7" s="54">
        <v>2022</v>
      </c>
      <c r="G7" s="54" t="s">
        <v>1122</v>
      </c>
      <c r="H7" s="54" t="s">
        <v>909</v>
      </c>
      <c r="I7" s="54" t="s">
        <v>1121</v>
      </c>
      <c r="J7" s="54"/>
      <c r="K7" s="54"/>
      <c r="L7" s="54"/>
      <c r="M7" s="54"/>
      <c r="N7" s="54"/>
      <c r="O7" s="54"/>
      <c r="P7" s="58" t="s">
        <v>1123</v>
      </c>
      <c r="Q7" s="58" t="s">
        <v>1467</v>
      </c>
      <c r="R7" s="117"/>
    </row>
    <row r="8" spans="1:18" ht="34.5" customHeight="1">
      <c r="A8" s="118">
        <v>44562</v>
      </c>
      <c r="B8" s="283" t="s">
        <v>40</v>
      </c>
      <c r="C8" s="286" t="s">
        <v>1089</v>
      </c>
      <c r="D8" s="286" t="s">
        <v>147</v>
      </c>
      <c r="E8" s="55" t="s">
        <v>1088</v>
      </c>
      <c r="F8" s="55" t="s">
        <v>179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3" t="s">
        <v>1173</v>
      </c>
    </row>
    <row r="9" spans="1:18" ht="94.5" customHeight="1">
      <c r="A9" s="118">
        <v>44593</v>
      </c>
      <c r="B9" s="284"/>
      <c r="C9" s="287"/>
      <c r="D9" s="287"/>
      <c r="E9" s="55" t="s">
        <v>1088</v>
      </c>
      <c r="F9" s="55" t="s">
        <v>1090</v>
      </c>
      <c r="G9" s="69"/>
      <c r="H9" s="69"/>
      <c r="I9" s="69"/>
      <c r="J9" s="69"/>
      <c r="K9" s="69"/>
      <c r="L9" s="69"/>
      <c r="M9" s="69"/>
      <c r="N9" s="69"/>
      <c r="O9" s="69"/>
      <c r="P9" s="62" t="s">
        <v>1124</v>
      </c>
      <c r="Q9" s="62" t="s">
        <v>1174</v>
      </c>
      <c r="R9" s="63"/>
    </row>
    <row r="10" spans="1:18" ht="60" customHeight="1">
      <c r="A10" s="118">
        <v>44621</v>
      </c>
      <c r="B10" s="284"/>
      <c r="C10" s="288"/>
      <c r="D10" s="288"/>
      <c r="E10" s="55" t="s">
        <v>1088</v>
      </c>
      <c r="F10" s="55" t="s">
        <v>179</v>
      </c>
      <c r="G10" s="69"/>
      <c r="H10" s="69"/>
      <c r="I10" s="69"/>
      <c r="J10" s="69"/>
      <c r="K10" s="69"/>
      <c r="L10" s="69"/>
      <c r="M10" s="69"/>
      <c r="N10" s="69"/>
      <c r="O10" s="69"/>
      <c r="P10" s="62" t="s">
        <v>1093</v>
      </c>
      <c r="Q10" s="62" t="s">
        <v>1468</v>
      </c>
      <c r="R10" s="63" t="s">
        <v>1092</v>
      </c>
    </row>
    <row r="11" spans="1:18" ht="41.25" customHeight="1">
      <c r="A11" s="118">
        <v>44593</v>
      </c>
      <c r="B11" s="284"/>
      <c r="C11" s="177" t="s">
        <v>417</v>
      </c>
      <c r="D11" s="257" t="s">
        <v>1202</v>
      </c>
      <c r="E11" s="36">
        <v>44603</v>
      </c>
      <c r="F11" s="55"/>
      <c r="G11" s="55"/>
      <c r="H11" s="36"/>
      <c r="I11" s="70"/>
      <c r="J11" s="70"/>
      <c r="K11" s="70"/>
      <c r="L11" s="70"/>
      <c r="M11" s="70"/>
      <c r="N11" s="70"/>
      <c r="O11" s="70"/>
      <c r="P11" s="70"/>
      <c r="Q11" s="62" t="s">
        <v>1466</v>
      </c>
      <c r="R11" s="63"/>
    </row>
    <row r="12" spans="1:18" ht="78" customHeight="1">
      <c r="A12" s="118">
        <v>44652</v>
      </c>
      <c r="B12" s="291"/>
      <c r="C12" s="55" t="s">
        <v>321</v>
      </c>
      <c r="D12" s="257" t="s">
        <v>147</v>
      </c>
      <c r="E12" s="36" t="s">
        <v>1094</v>
      </c>
      <c r="F12" s="257" t="s">
        <v>1465</v>
      </c>
      <c r="G12" s="55"/>
      <c r="H12" s="36"/>
      <c r="I12" s="70"/>
      <c r="J12" s="70"/>
      <c r="K12" s="70"/>
      <c r="L12" s="70"/>
      <c r="M12" s="70"/>
      <c r="N12" s="69"/>
      <c r="O12" s="69" t="s">
        <v>1091</v>
      </c>
      <c r="P12" s="62" t="s">
        <v>1095</v>
      </c>
      <c r="Q12" s="62" t="s">
        <v>1469</v>
      </c>
      <c r="R12" s="63"/>
    </row>
    <row r="13" spans="1:18" ht="88.5" customHeight="1">
      <c r="A13" s="118">
        <v>44593</v>
      </c>
      <c r="B13" s="283" t="s">
        <v>92</v>
      </c>
      <c r="C13" s="177" t="s">
        <v>1175</v>
      </c>
      <c r="D13" s="257" t="s">
        <v>147</v>
      </c>
      <c r="E13" s="55" t="s">
        <v>511</v>
      </c>
      <c r="F13" s="257" t="s">
        <v>339</v>
      </c>
      <c r="G13" s="6"/>
      <c r="H13" s="6"/>
      <c r="I13" s="6"/>
      <c r="J13" s="94"/>
      <c r="K13" s="6"/>
      <c r="L13" s="6"/>
      <c r="M13" s="6"/>
      <c r="N13" s="6"/>
      <c r="O13" s="6"/>
      <c r="P13" s="62" t="s">
        <v>512</v>
      </c>
      <c r="Q13" s="62" t="s">
        <v>1470</v>
      </c>
      <c r="R13" s="7"/>
    </row>
    <row r="14" spans="1:18" ht="53.25" customHeight="1">
      <c r="A14" s="118">
        <v>44593</v>
      </c>
      <c r="B14" s="291"/>
      <c r="C14" s="55" t="s">
        <v>441</v>
      </c>
      <c r="D14" s="257" t="s">
        <v>469</v>
      </c>
      <c r="E14" s="55"/>
      <c r="F14" s="55"/>
      <c r="G14" s="55"/>
      <c r="H14" s="55"/>
      <c r="I14" s="55" t="s">
        <v>442</v>
      </c>
      <c r="J14" s="36">
        <v>44642</v>
      </c>
      <c r="K14" s="119"/>
      <c r="L14" s="119"/>
      <c r="M14" s="119"/>
      <c r="N14" s="119"/>
      <c r="O14" s="119"/>
      <c r="P14" s="62"/>
      <c r="Q14" s="62" t="s">
        <v>1471</v>
      </c>
      <c r="R14" s="63" t="s">
        <v>513</v>
      </c>
    </row>
    <row r="15" spans="1:18" ht="123" customHeight="1">
      <c r="A15" s="118">
        <v>44682</v>
      </c>
      <c r="B15" s="262" t="s">
        <v>92</v>
      </c>
      <c r="C15" s="55" t="s">
        <v>321</v>
      </c>
      <c r="D15" s="257" t="s">
        <v>147</v>
      </c>
      <c r="E15" s="55" t="s">
        <v>727</v>
      </c>
      <c r="F15" s="55"/>
      <c r="G15" s="55"/>
      <c r="H15" s="55"/>
      <c r="I15" s="55"/>
      <c r="J15" s="36"/>
      <c r="K15" s="55" t="s">
        <v>794</v>
      </c>
      <c r="L15" s="55" t="s">
        <v>795</v>
      </c>
      <c r="M15" s="119"/>
      <c r="N15" s="119"/>
      <c r="O15" s="119"/>
      <c r="P15" s="62" t="s">
        <v>1125</v>
      </c>
      <c r="Q15" s="62" t="s">
        <v>1472</v>
      </c>
      <c r="R15" s="63"/>
    </row>
    <row r="16" spans="1:18" ht="72.75" customHeight="1">
      <c r="A16" s="118">
        <v>44618</v>
      </c>
      <c r="B16" s="283" t="s">
        <v>93</v>
      </c>
      <c r="C16" s="55" t="s">
        <v>321</v>
      </c>
      <c r="D16" s="257" t="s">
        <v>147</v>
      </c>
      <c r="E16" s="55" t="s">
        <v>283</v>
      </c>
      <c r="F16" s="55"/>
      <c r="G16" s="55" t="s">
        <v>601</v>
      </c>
      <c r="H16" s="36">
        <v>44628</v>
      </c>
      <c r="I16" s="55"/>
      <c r="J16" s="55"/>
      <c r="K16" s="55" t="s">
        <v>591</v>
      </c>
      <c r="L16" s="55" t="s">
        <v>384</v>
      </c>
      <c r="M16" s="55" t="s">
        <v>592</v>
      </c>
      <c r="N16" s="62"/>
      <c r="O16" s="120"/>
      <c r="P16" s="55"/>
      <c r="Q16" s="62" t="s">
        <v>600</v>
      </c>
      <c r="R16" s="63"/>
    </row>
    <row r="17" spans="1:18" ht="51" customHeight="1">
      <c r="A17" s="118">
        <v>44646</v>
      </c>
      <c r="B17" s="284"/>
      <c r="C17" s="177" t="s">
        <v>417</v>
      </c>
      <c r="D17" s="257" t="s">
        <v>578</v>
      </c>
      <c r="E17" s="55" t="s">
        <v>836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62" t="s">
        <v>837</v>
      </c>
      <c r="R17" s="63" t="s">
        <v>1173</v>
      </c>
    </row>
    <row r="18" spans="1:18" ht="60" customHeight="1">
      <c r="A18" s="118">
        <v>44677</v>
      </c>
      <c r="B18" s="291"/>
      <c r="C18" s="55" t="s">
        <v>984</v>
      </c>
      <c r="D18" s="257" t="s">
        <v>151</v>
      </c>
      <c r="E18" s="55" t="s">
        <v>840</v>
      </c>
      <c r="F18" s="55" t="s">
        <v>256</v>
      </c>
      <c r="G18" s="55"/>
      <c r="H18" s="55"/>
      <c r="I18" s="55"/>
      <c r="J18" s="55"/>
      <c r="K18" s="55" t="s">
        <v>983</v>
      </c>
      <c r="L18" s="120"/>
      <c r="M18" s="120"/>
      <c r="N18" s="120"/>
      <c r="O18" s="120"/>
      <c r="P18" s="120"/>
      <c r="Q18" s="62" t="s">
        <v>1473</v>
      </c>
      <c r="R18" s="63"/>
    </row>
    <row r="19" spans="1:18" ht="66" customHeight="1">
      <c r="A19" s="118">
        <v>44312</v>
      </c>
      <c r="B19" s="6" t="s">
        <v>41</v>
      </c>
      <c r="C19" s="177" t="s">
        <v>1176</v>
      </c>
      <c r="D19" s="257" t="s">
        <v>147</v>
      </c>
      <c r="E19" s="55" t="s">
        <v>715</v>
      </c>
      <c r="F19" s="55" t="s">
        <v>179</v>
      </c>
      <c r="G19" s="120"/>
      <c r="H19" s="120"/>
      <c r="I19" s="55"/>
      <c r="J19" s="55"/>
      <c r="K19" s="120"/>
      <c r="L19" s="120"/>
      <c r="M19" s="120"/>
      <c r="N19" s="62"/>
      <c r="O19" s="62"/>
      <c r="P19" s="62" t="s">
        <v>714</v>
      </c>
      <c r="Q19" s="62" t="s">
        <v>1481</v>
      </c>
      <c r="R19" s="63"/>
    </row>
    <row r="20" spans="1:18" ht="45" customHeight="1">
      <c r="A20" s="118">
        <v>44563</v>
      </c>
      <c r="B20" s="283" t="s">
        <v>94</v>
      </c>
      <c r="C20" s="177" t="s">
        <v>1178</v>
      </c>
      <c r="D20" s="257" t="s">
        <v>147</v>
      </c>
      <c r="E20" s="55" t="s">
        <v>285</v>
      </c>
      <c r="F20" s="55" t="s">
        <v>165</v>
      </c>
      <c r="G20" s="55"/>
      <c r="H20" s="55"/>
      <c r="I20" s="55"/>
      <c r="J20" s="55"/>
      <c r="K20" s="55"/>
      <c r="L20" s="55"/>
      <c r="M20" s="55"/>
      <c r="N20" s="121"/>
      <c r="O20" s="121"/>
      <c r="P20" s="62" t="s">
        <v>1162</v>
      </c>
      <c r="Q20" s="62" t="s">
        <v>1481</v>
      </c>
      <c r="R20" s="63"/>
    </row>
    <row r="21" spans="1:18" ht="55.5" customHeight="1">
      <c r="A21" s="118">
        <v>44563</v>
      </c>
      <c r="B21" s="291"/>
      <c r="C21" s="177" t="s">
        <v>417</v>
      </c>
      <c r="D21" s="257" t="s">
        <v>147</v>
      </c>
      <c r="E21" s="55" t="s">
        <v>170</v>
      </c>
      <c r="F21" s="55"/>
      <c r="G21" s="55" t="s">
        <v>287</v>
      </c>
      <c r="H21" s="257" t="s">
        <v>1474</v>
      </c>
      <c r="I21" s="36">
        <v>44592</v>
      </c>
      <c r="J21" s="55" t="s">
        <v>286</v>
      </c>
      <c r="K21" s="122"/>
      <c r="L21" s="122"/>
      <c r="M21" s="122"/>
      <c r="N21" s="122"/>
      <c r="O21" s="122"/>
      <c r="P21" s="62"/>
      <c r="Q21" s="62" t="s">
        <v>1482</v>
      </c>
      <c r="R21" s="63"/>
    </row>
    <row r="22" spans="1:18" ht="65.25" customHeight="1">
      <c r="A22" s="118">
        <v>44594</v>
      </c>
      <c r="B22" s="283" t="s">
        <v>42</v>
      </c>
      <c r="C22" s="55" t="s">
        <v>146</v>
      </c>
      <c r="D22" s="257" t="s">
        <v>578</v>
      </c>
      <c r="E22" s="55" t="s">
        <v>838</v>
      </c>
      <c r="F22" s="55"/>
      <c r="G22" s="55"/>
      <c r="H22" s="36"/>
      <c r="I22" s="55"/>
      <c r="J22" s="55"/>
      <c r="K22" s="55"/>
      <c r="L22" s="55"/>
      <c r="M22" s="55"/>
      <c r="N22" s="120"/>
      <c r="O22" s="120"/>
      <c r="P22" s="62" t="s">
        <v>1128</v>
      </c>
      <c r="Q22" s="62" t="s">
        <v>837</v>
      </c>
      <c r="R22" s="63"/>
    </row>
    <row r="23" spans="1:18" ht="72.75" customHeight="1">
      <c r="A23" s="118">
        <v>44622</v>
      </c>
      <c r="B23" s="284"/>
      <c r="C23" s="55" t="s">
        <v>321</v>
      </c>
      <c r="D23" s="257" t="s">
        <v>147</v>
      </c>
      <c r="E23" s="55" t="s">
        <v>727</v>
      </c>
      <c r="F23" s="55"/>
      <c r="G23" s="55"/>
      <c r="H23" s="36"/>
      <c r="I23" s="55"/>
      <c r="J23" s="55"/>
      <c r="K23" s="55"/>
      <c r="L23" s="55"/>
      <c r="M23" s="55"/>
      <c r="N23" s="120"/>
      <c r="O23" s="120"/>
      <c r="P23" s="62" t="s">
        <v>1129</v>
      </c>
      <c r="Q23" s="62" t="s">
        <v>1478</v>
      </c>
      <c r="R23" s="63"/>
    </row>
    <row r="24" spans="1:18" ht="48" customHeight="1">
      <c r="A24" s="118">
        <v>44714</v>
      </c>
      <c r="B24" s="291"/>
      <c r="C24" s="177" t="s">
        <v>1178</v>
      </c>
      <c r="D24" s="257" t="s">
        <v>1201</v>
      </c>
      <c r="E24" s="55" t="s">
        <v>886</v>
      </c>
      <c r="F24" s="55"/>
      <c r="G24" s="55"/>
      <c r="H24" s="36"/>
      <c r="I24" s="55"/>
      <c r="J24" s="55"/>
      <c r="K24" s="55"/>
      <c r="L24" s="55"/>
      <c r="M24" s="55"/>
      <c r="N24" s="120"/>
      <c r="O24" s="120"/>
      <c r="P24" s="62" t="s">
        <v>1163</v>
      </c>
      <c r="Q24" s="62" t="s">
        <v>1481</v>
      </c>
      <c r="R24" s="63"/>
    </row>
    <row r="25" spans="1:18" ht="75" customHeight="1">
      <c r="A25" s="118">
        <v>44593</v>
      </c>
      <c r="B25" s="283" t="s">
        <v>113</v>
      </c>
      <c r="C25" s="55" t="s">
        <v>321</v>
      </c>
      <c r="D25" s="257" t="s">
        <v>147</v>
      </c>
      <c r="E25" s="55" t="s">
        <v>322</v>
      </c>
      <c r="F25" s="55">
        <v>2022</v>
      </c>
      <c r="G25" s="55" t="s">
        <v>599</v>
      </c>
      <c r="H25" s="36">
        <v>45014</v>
      </c>
      <c r="I25" s="119"/>
      <c r="J25" s="119"/>
      <c r="K25" s="119"/>
      <c r="L25" s="119"/>
      <c r="M25" s="119"/>
      <c r="N25" s="119"/>
      <c r="O25" s="119"/>
      <c r="P25" s="62"/>
      <c r="Q25" s="62" t="s">
        <v>1680</v>
      </c>
      <c r="R25" s="63"/>
    </row>
    <row r="26" spans="1:18" ht="70.5" customHeight="1">
      <c r="A26" s="118">
        <v>44713</v>
      </c>
      <c r="B26" s="284"/>
      <c r="C26" s="177" t="s">
        <v>1179</v>
      </c>
      <c r="D26" s="257" t="s">
        <v>147</v>
      </c>
      <c r="E26" s="55"/>
      <c r="F26" s="55"/>
      <c r="G26" s="55" t="s">
        <v>933</v>
      </c>
      <c r="H26" s="55"/>
      <c r="I26" s="55" t="s">
        <v>935</v>
      </c>
      <c r="J26" s="119"/>
      <c r="K26" s="55" t="s">
        <v>934</v>
      </c>
      <c r="L26" s="119"/>
      <c r="M26" s="119"/>
      <c r="N26" s="119"/>
      <c r="O26" s="119"/>
      <c r="P26" s="62" t="s">
        <v>932</v>
      </c>
      <c r="Q26" s="62"/>
      <c r="R26" s="63"/>
    </row>
    <row r="27" spans="1:18" ht="50.25" customHeight="1">
      <c r="A27" s="118">
        <v>44713</v>
      </c>
      <c r="B27" s="291"/>
      <c r="C27" s="177" t="s">
        <v>1178</v>
      </c>
      <c r="D27" s="257" t="s">
        <v>1201</v>
      </c>
      <c r="E27" s="55" t="s">
        <v>975</v>
      </c>
      <c r="F27" s="55"/>
      <c r="G27" s="55"/>
      <c r="H27" s="55"/>
      <c r="I27" s="55"/>
      <c r="J27" s="119"/>
      <c r="K27" s="55"/>
      <c r="L27" s="119"/>
      <c r="M27" s="119"/>
      <c r="N27" s="119"/>
      <c r="O27" s="119"/>
      <c r="P27" s="62" t="s">
        <v>976</v>
      </c>
      <c r="Q27" s="62" t="s">
        <v>1481</v>
      </c>
      <c r="R27" s="63"/>
    </row>
    <row r="28" spans="1:18" ht="82.5" customHeight="1">
      <c r="A28" s="118">
        <v>44621</v>
      </c>
      <c r="B28" s="283" t="s">
        <v>43</v>
      </c>
      <c r="C28" s="257" t="s">
        <v>1476</v>
      </c>
      <c r="D28" s="257" t="s">
        <v>578</v>
      </c>
      <c r="E28" s="55" t="s">
        <v>577</v>
      </c>
      <c r="F28" s="55"/>
      <c r="G28" s="55" t="s">
        <v>816</v>
      </c>
      <c r="H28" s="36">
        <v>44805</v>
      </c>
      <c r="I28" s="55"/>
      <c r="J28" s="55"/>
      <c r="K28" s="55"/>
      <c r="L28" s="55"/>
      <c r="M28" s="55"/>
      <c r="N28" s="55"/>
      <c r="O28" s="55"/>
      <c r="P28" s="62"/>
      <c r="Q28" s="62" t="s">
        <v>1480</v>
      </c>
      <c r="R28" s="63"/>
    </row>
    <row r="29" spans="1:18" ht="51.75" customHeight="1">
      <c r="A29" s="118">
        <v>44713</v>
      </c>
      <c r="B29" s="291"/>
      <c r="C29" s="55" t="s">
        <v>690</v>
      </c>
      <c r="D29" s="257" t="s">
        <v>1477</v>
      </c>
      <c r="E29" s="55" t="s">
        <v>799</v>
      </c>
      <c r="F29" s="55" t="s">
        <v>377</v>
      </c>
      <c r="G29" s="55"/>
      <c r="H29" s="55"/>
      <c r="I29" s="55"/>
      <c r="J29" s="55"/>
      <c r="K29" s="55"/>
      <c r="L29" s="55"/>
      <c r="M29" s="55"/>
      <c r="N29" s="55"/>
      <c r="O29" s="55"/>
      <c r="P29" s="62"/>
      <c r="Q29" s="62" t="s">
        <v>1479</v>
      </c>
      <c r="R29" s="63"/>
    </row>
    <row r="30" spans="1:18" ht="80.25" customHeight="1" thickBot="1">
      <c r="A30" s="123">
        <v>44593</v>
      </c>
      <c r="B30" s="8" t="s">
        <v>44</v>
      </c>
      <c r="C30" s="18" t="s">
        <v>381</v>
      </c>
      <c r="D30" s="257" t="s">
        <v>147</v>
      </c>
      <c r="E30" s="18" t="s">
        <v>839</v>
      </c>
      <c r="F30" s="18" t="s">
        <v>1475</v>
      </c>
      <c r="G30" s="18" t="s">
        <v>1067</v>
      </c>
      <c r="H30" s="18"/>
      <c r="I30" s="18" t="s">
        <v>382</v>
      </c>
      <c r="J30" s="18"/>
      <c r="K30" s="18" t="s">
        <v>383</v>
      </c>
      <c r="L30" s="18" t="s">
        <v>495</v>
      </c>
      <c r="M30" s="18" t="s">
        <v>385</v>
      </c>
      <c r="N30" s="18"/>
      <c r="O30" s="18"/>
      <c r="P30" s="114" t="s">
        <v>1066</v>
      </c>
      <c r="Q30" s="114" t="s">
        <v>1680</v>
      </c>
      <c r="R30" s="115"/>
    </row>
    <row r="31" spans="1:18" ht="30.75" customHeight="1" thickBot="1">
      <c r="A31" s="280" t="s">
        <v>1200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2"/>
    </row>
    <row r="32" spans="1:18" ht="63">
      <c r="A32" s="188">
        <v>44621</v>
      </c>
      <c r="B32" s="11" t="s">
        <v>124</v>
      </c>
      <c r="C32" s="178" t="s">
        <v>462</v>
      </c>
      <c r="D32" s="257" t="s">
        <v>147</v>
      </c>
      <c r="E32" s="153" t="s">
        <v>862</v>
      </c>
      <c r="F32" s="178"/>
      <c r="G32" s="178" t="s">
        <v>463</v>
      </c>
      <c r="H32" s="153">
        <v>44660</v>
      </c>
      <c r="I32" s="178"/>
      <c r="J32" s="178"/>
      <c r="K32" s="178"/>
      <c r="L32" s="178"/>
      <c r="M32" s="125"/>
      <c r="N32" s="125"/>
      <c r="O32" s="125"/>
      <c r="P32" s="58" t="s">
        <v>463</v>
      </c>
      <c r="Q32" s="58" t="s">
        <v>1681</v>
      </c>
      <c r="R32" s="154"/>
    </row>
    <row r="33" spans="1:18" ht="48.75" customHeight="1">
      <c r="A33" s="189">
        <v>44652</v>
      </c>
      <c r="B33" s="283" t="s">
        <v>125</v>
      </c>
      <c r="C33" s="180" t="s">
        <v>763</v>
      </c>
      <c r="D33" s="257" t="s">
        <v>786</v>
      </c>
      <c r="E33" s="180"/>
      <c r="F33" s="180"/>
      <c r="G33" s="180"/>
      <c r="H33" s="180"/>
      <c r="I33" s="180" t="s">
        <v>764</v>
      </c>
      <c r="J33" s="180"/>
      <c r="K33" s="180"/>
      <c r="L33" s="180"/>
      <c r="M33" s="180"/>
      <c r="N33" s="180"/>
      <c r="O33" s="180"/>
      <c r="P33" s="180"/>
      <c r="Q33" s="62" t="s">
        <v>1483</v>
      </c>
      <c r="R33" s="63"/>
    </row>
    <row r="34" spans="1:18" ht="102" customHeight="1">
      <c r="A34" s="189">
        <v>44713</v>
      </c>
      <c r="B34" s="284"/>
      <c r="C34" s="180" t="s">
        <v>796</v>
      </c>
      <c r="D34" s="257" t="s">
        <v>578</v>
      </c>
      <c r="E34" s="180" t="s">
        <v>797</v>
      </c>
      <c r="F34" s="180"/>
      <c r="G34" s="180"/>
      <c r="H34" s="180"/>
      <c r="I34" s="180" t="s">
        <v>985</v>
      </c>
      <c r="J34" s="36">
        <v>44748</v>
      </c>
      <c r="K34" s="180"/>
      <c r="L34" s="180"/>
      <c r="M34" s="180"/>
      <c r="N34" s="180"/>
      <c r="O34" s="180"/>
      <c r="P34" s="180"/>
      <c r="Q34" s="62" t="s">
        <v>986</v>
      </c>
      <c r="R34" s="63"/>
    </row>
    <row r="35" spans="1:18" ht="128.25" customHeight="1" thickBot="1">
      <c r="A35" s="190">
        <v>44743</v>
      </c>
      <c r="B35" s="285"/>
      <c r="C35" s="18" t="s">
        <v>863</v>
      </c>
      <c r="D35" s="257" t="s">
        <v>147</v>
      </c>
      <c r="E35" s="18" t="s">
        <v>864</v>
      </c>
      <c r="F35" s="18"/>
      <c r="G35" s="18"/>
      <c r="H35" s="18"/>
      <c r="I35" s="18"/>
      <c r="J35" s="18"/>
      <c r="K35" s="18" t="s">
        <v>988</v>
      </c>
      <c r="L35" s="18" t="s">
        <v>989</v>
      </c>
      <c r="M35" s="18"/>
      <c r="N35" s="18"/>
      <c r="O35" s="18"/>
      <c r="P35" s="114" t="s">
        <v>987</v>
      </c>
      <c r="Q35" s="114" t="s">
        <v>1682</v>
      </c>
      <c r="R35" s="115"/>
    </row>
  </sheetData>
  <mergeCells count="27">
    <mergeCell ref="A31:R31"/>
    <mergeCell ref="B33:B35"/>
    <mergeCell ref="C8:C10"/>
    <mergeCell ref="D8:D10"/>
    <mergeCell ref="N5:O5"/>
    <mergeCell ref="B8:B12"/>
    <mergeCell ref="B25:B27"/>
    <mergeCell ref="B28:B29"/>
    <mergeCell ref="B13:B14"/>
    <mergeCell ref="B16:B18"/>
    <mergeCell ref="B20:B21"/>
    <mergeCell ref="B22:B24"/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K4:M4"/>
    <mergeCell ref="N4:O4"/>
    <mergeCell ref="Q4:Q5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  <rowBreaks count="2" manualBreakCount="2">
    <brk id="15" max="17" man="1"/>
    <brk id="2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44"/>
  <sheetViews>
    <sheetView view="pageBreakPreview" zoomScale="80" zoomScaleNormal="80" zoomScaleSheetLayoutView="80" workbookViewId="0">
      <selection activeCell="B10" sqref="B10:B18"/>
    </sheetView>
  </sheetViews>
  <sheetFormatPr defaultRowHeight="12"/>
  <cols>
    <col min="1" max="1" width="7.5703125" style="1" customWidth="1"/>
    <col min="2" max="2" width="26.28515625" style="1" customWidth="1"/>
    <col min="3" max="3" width="24.5703125" style="1" customWidth="1"/>
    <col min="4" max="4" width="14.85546875" style="1" customWidth="1"/>
    <col min="5" max="5" width="13.85546875" style="1" customWidth="1"/>
    <col min="6" max="6" width="10.7109375" style="1" customWidth="1"/>
    <col min="7" max="7" width="11" style="1" customWidth="1"/>
    <col min="8" max="8" width="12.5703125" style="1" customWidth="1"/>
    <col min="9" max="9" width="10.7109375" style="1" customWidth="1"/>
    <col min="10" max="10" width="12.28515625" style="1" customWidth="1"/>
    <col min="11" max="11" width="13.28515625" style="1" customWidth="1"/>
    <col min="12" max="12" width="8" style="1" customWidth="1"/>
    <col min="13" max="13" width="11" style="1" customWidth="1"/>
    <col min="14" max="14" width="6.28515625" style="1" customWidth="1"/>
    <col min="15" max="15" width="5.85546875" style="1" customWidth="1"/>
    <col min="16" max="16" width="11.85546875" style="1" customWidth="1"/>
    <col min="17" max="17" width="49.5703125" style="1" customWidth="1"/>
    <col min="18" max="18" width="11.7109375" style="3" customWidth="1"/>
    <col min="19" max="19" width="16.7109375" style="14" customWidth="1"/>
    <col min="20" max="16384" width="9.140625" style="1"/>
  </cols>
  <sheetData>
    <row r="1" spans="1:22" ht="21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85" t="s">
        <v>19</v>
      </c>
    </row>
    <row r="2" spans="1:22" ht="21" thickBot="1">
      <c r="A2" s="264" t="s">
        <v>725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spans="1:22" ht="12.75" customHeight="1">
      <c r="A3" s="269" t="s">
        <v>74</v>
      </c>
      <c r="B3" s="272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22" ht="25.5" customHeight="1">
      <c r="A4" s="270"/>
      <c r="B4" s="273"/>
      <c r="C4" s="273"/>
      <c r="D4" s="273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55" t="s">
        <v>13</v>
      </c>
      <c r="Q4" s="276" t="s">
        <v>12</v>
      </c>
      <c r="R4" s="277" t="s">
        <v>87</v>
      </c>
    </row>
    <row r="5" spans="1:22" ht="66.75" customHeight="1" thickBot="1">
      <c r="A5" s="271"/>
      <c r="B5" s="274"/>
      <c r="C5" s="274"/>
      <c r="D5" s="274"/>
      <c r="E5" s="274"/>
      <c r="F5" s="274"/>
      <c r="G5" s="21" t="s">
        <v>79</v>
      </c>
      <c r="H5" s="18" t="s">
        <v>80</v>
      </c>
      <c r="I5" s="21" t="s">
        <v>79</v>
      </c>
      <c r="J5" s="18" t="s">
        <v>80</v>
      </c>
      <c r="K5" s="18" t="s">
        <v>83</v>
      </c>
      <c r="L5" s="18" t="s">
        <v>84</v>
      </c>
      <c r="M5" s="18" t="s">
        <v>85</v>
      </c>
      <c r="N5" s="22" t="s">
        <v>14</v>
      </c>
      <c r="O5" s="22" t="s">
        <v>14</v>
      </c>
      <c r="P5" s="18" t="s">
        <v>14</v>
      </c>
      <c r="Q5" s="279"/>
      <c r="R5" s="278"/>
      <c r="S5" s="16"/>
      <c r="T5" s="2"/>
      <c r="U5" s="2"/>
      <c r="V5" s="2"/>
    </row>
    <row r="6" spans="1:22" ht="20.25" customHeight="1" thickBot="1">
      <c r="A6" s="280" t="s">
        <v>37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2"/>
      <c r="S6" s="16"/>
      <c r="T6" s="2"/>
      <c r="U6" s="2"/>
      <c r="V6" s="2"/>
    </row>
    <row r="7" spans="1:22" ht="83.25" customHeight="1">
      <c r="A7" s="124">
        <v>44621</v>
      </c>
      <c r="B7" s="296" t="s">
        <v>126</v>
      </c>
      <c r="C7" s="54" t="s">
        <v>507</v>
      </c>
      <c r="D7" s="54" t="s">
        <v>282</v>
      </c>
      <c r="E7" s="153">
        <v>44621</v>
      </c>
      <c r="F7" s="54" t="s">
        <v>179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58" t="s">
        <v>1484</v>
      </c>
      <c r="R7" s="59"/>
      <c r="S7" s="16"/>
      <c r="T7" s="2"/>
      <c r="U7" s="2"/>
      <c r="V7" s="2"/>
    </row>
    <row r="8" spans="1:22" ht="56.25" customHeight="1">
      <c r="A8" s="79">
        <v>44621</v>
      </c>
      <c r="B8" s="284"/>
      <c r="C8" s="55" t="s">
        <v>144</v>
      </c>
      <c r="D8" s="55" t="s">
        <v>1126</v>
      </c>
      <c r="E8" s="55" t="s">
        <v>479</v>
      </c>
      <c r="F8" s="55" t="s">
        <v>179</v>
      </c>
      <c r="G8" s="120"/>
      <c r="H8" s="120"/>
      <c r="I8" s="120"/>
      <c r="J8" s="120"/>
      <c r="K8" s="120"/>
      <c r="L8" s="120"/>
      <c r="M8" s="120"/>
      <c r="N8" s="120"/>
      <c r="O8" s="120"/>
      <c r="P8" s="62" t="s">
        <v>545</v>
      </c>
      <c r="Q8" s="62" t="s">
        <v>590</v>
      </c>
      <c r="R8" s="63"/>
      <c r="S8" s="16"/>
      <c r="T8" s="2"/>
      <c r="U8" s="2"/>
      <c r="V8" s="2"/>
    </row>
    <row r="9" spans="1:22" ht="45" customHeight="1">
      <c r="A9" s="79">
        <v>44652</v>
      </c>
      <c r="B9" s="291"/>
      <c r="C9" s="55" t="s">
        <v>152</v>
      </c>
      <c r="D9" s="55" t="s">
        <v>282</v>
      </c>
      <c r="E9" s="36">
        <v>44669</v>
      </c>
      <c r="F9" s="55" t="s">
        <v>546</v>
      </c>
      <c r="G9" s="120"/>
      <c r="H9" s="120"/>
      <c r="I9" s="120"/>
      <c r="J9" s="120"/>
      <c r="K9" s="120"/>
      <c r="L9" s="120"/>
      <c r="M9" s="120"/>
      <c r="N9" s="120"/>
      <c r="O9" s="120"/>
      <c r="P9" s="62" t="s">
        <v>1081</v>
      </c>
      <c r="Q9" s="62" t="s">
        <v>1485</v>
      </c>
      <c r="R9" s="63"/>
      <c r="S9" s="16"/>
      <c r="T9" s="2"/>
      <c r="U9" s="2"/>
      <c r="V9" s="2"/>
    </row>
    <row r="10" spans="1:22" ht="42.75" customHeight="1">
      <c r="A10" s="79">
        <v>44562</v>
      </c>
      <c r="B10" s="297" t="s">
        <v>111</v>
      </c>
      <c r="C10" s="55" t="s">
        <v>176</v>
      </c>
      <c r="D10" s="55" t="s">
        <v>177</v>
      </c>
      <c r="E10" s="55"/>
      <c r="F10" s="55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 t="s">
        <v>194</v>
      </c>
      <c r="R10" s="63"/>
      <c r="S10" s="16"/>
      <c r="T10" s="2"/>
      <c r="U10" s="2"/>
      <c r="V10" s="2"/>
    </row>
    <row r="11" spans="1:22" ht="55.5" customHeight="1">
      <c r="A11" s="79">
        <v>44562</v>
      </c>
      <c r="B11" s="297"/>
      <c r="C11" s="55" t="s">
        <v>221</v>
      </c>
      <c r="D11" s="55" t="s">
        <v>220</v>
      </c>
      <c r="E11" s="55"/>
      <c r="F11" s="55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 t="s">
        <v>194</v>
      </c>
      <c r="R11" s="63"/>
      <c r="S11" s="16"/>
      <c r="T11" s="2"/>
      <c r="U11" s="2"/>
      <c r="V11" s="2"/>
    </row>
    <row r="12" spans="1:22" ht="44.25" customHeight="1">
      <c r="A12" s="79">
        <v>44562</v>
      </c>
      <c r="B12" s="297"/>
      <c r="C12" s="55" t="s">
        <v>337</v>
      </c>
      <c r="D12" s="55" t="s">
        <v>469</v>
      </c>
      <c r="E12" s="55"/>
      <c r="F12" s="55"/>
      <c r="G12" s="55"/>
      <c r="H12" s="55"/>
      <c r="I12" s="55" t="s">
        <v>338</v>
      </c>
      <c r="J12" s="36">
        <v>44601</v>
      </c>
      <c r="K12" s="69"/>
      <c r="L12" s="69"/>
      <c r="M12" s="69"/>
      <c r="N12" s="69"/>
      <c r="O12" s="69"/>
      <c r="P12" s="69"/>
      <c r="Q12" s="62" t="s">
        <v>1486</v>
      </c>
      <c r="R12" s="63"/>
      <c r="S12" s="16"/>
      <c r="T12" s="2"/>
      <c r="U12" s="2"/>
      <c r="V12" s="2"/>
    </row>
    <row r="13" spans="1:22" ht="57.75" customHeight="1">
      <c r="A13" s="79">
        <v>44593</v>
      </c>
      <c r="B13" s="297"/>
      <c r="C13" s="180" t="s">
        <v>1180</v>
      </c>
      <c r="D13" s="180" t="s">
        <v>364</v>
      </c>
      <c r="E13" s="55" t="s">
        <v>339</v>
      </c>
      <c r="F13" s="55" t="s">
        <v>256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62" t="s">
        <v>1487</v>
      </c>
      <c r="R13" s="63"/>
      <c r="S13" s="16"/>
      <c r="T13" s="2"/>
      <c r="U13" s="2"/>
      <c r="V13" s="2"/>
    </row>
    <row r="14" spans="1:22" ht="83.25" customHeight="1">
      <c r="A14" s="79">
        <v>44621</v>
      </c>
      <c r="B14" s="297"/>
      <c r="C14" s="286" t="s">
        <v>321</v>
      </c>
      <c r="D14" s="180" t="s">
        <v>1181</v>
      </c>
      <c r="E14" s="126"/>
      <c r="F14" s="55"/>
      <c r="G14" s="55" t="s">
        <v>341</v>
      </c>
      <c r="H14" s="36">
        <v>44637</v>
      </c>
      <c r="I14" s="69"/>
      <c r="J14" s="69"/>
      <c r="K14" s="69"/>
      <c r="L14" s="69"/>
      <c r="M14" s="69"/>
      <c r="N14" s="69"/>
      <c r="O14" s="69"/>
      <c r="P14" s="69"/>
      <c r="Q14" s="62" t="s">
        <v>1488</v>
      </c>
      <c r="R14" s="63"/>
      <c r="S14" s="16"/>
      <c r="T14" s="2"/>
      <c r="U14" s="2"/>
      <c r="V14" s="2"/>
    </row>
    <row r="15" spans="1:22" ht="84.75" customHeight="1">
      <c r="A15" s="79">
        <v>44621</v>
      </c>
      <c r="B15" s="297"/>
      <c r="C15" s="287"/>
      <c r="D15" s="180" t="s">
        <v>1185</v>
      </c>
      <c r="E15" s="126"/>
      <c r="F15" s="36">
        <v>44642</v>
      </c>
      <c r="G15" s="55"/>
      <c r="H15" s="69"/>
      <c r="I15" s="69"/>
      <c r="J15" s="69"/>
      <c r="K15" s="69"/>
      <c r="L15" s="69"/>
      <c r="M15" s="69"/>
      <c r="N15" s="69"/>
      <c r="O15" s="69"/>
      <c r="P15" s="69"/>
      <c r="Q15" s="62" t="s">
        <v>1489</v>
      </c>
      <c r="R15" s="63"/>
      <c r="S15" s="16"/>
      <c r="T15" s="2"/>
      <c r="U15" s="2"/>
      <c r="V15" s="2"/>
    </row>
    <row r="16" spans="1:22" ht="56.25" customHeight="1">
      <c r="A16" s="79">
        <v>44652</v>
      </c>
      <c r="B16" s="297"/>
      <c r="C16" s="288"/>
      <c r="D16" s="180" t="s">
        <v>147</v>
      </c>
      <c r="E16" s="180" t="s">
        <v>840</v>
      </c>
      <c r="F16" s="180" t="s">
        <v>377</v>
      </c>
      <c r="G16" s="180"/>
      <c r="H16" s="69"/>
      <c r="I16" s="69"/>
      <c r="J16" s="69"/>
      <c r="K16" s="180" t="s">
        <v>1160</v>
      </c>
      <c r="L16" s="180" t="s">
        <v>1000</v>
      </c>
      <c r="M16" s="180"/>
      <c r="N16" s="180"/>
      <c r="O16" s="180"/>
      <c r="P16" s="62" t="s">
        <v>1001</v>
      </c>
      <c r="Q16" s="62" t="s">
        <v>1490</v>
      </c>
      <c r="R16" s="63"/>
      <c r="S16" s="16"/>
      <c r="T16" s="2"/>
      <c r="U16" s="2"/>
      <c r="V16" s="2"/>
    </row>
    <row r="17" spans="1:22" ht="46.5" customHeight="1">
      <c r="A17" s="79">
        <v>44621</v>
      </c>
      <c r="B17" s="297"/>
      <c r="C17" s="180" t="s">
        <v>1182</v>
      </c>
      <c r="D17" s="180" t="s">
        <v>147</v>
      </c>
      <c r="E17" s="55" t="s">
        <v>342</v>
      </c>
      <c r="F17" s="36">
        <v>44650</v>
      </c>
      <c r="G17" s="55"/>
      <c r="H17" s="69"/>
      <c r="I17" s="69"/>
      <c r="J17" s="69"/>
      <c r="K17" s="69"/>
      <c r="L17" s="69"/>
      <c r="M17" s="69"/>
      <c r="N17" s="69"/>
      <c r="O17" s="69"/>
      <c r="P17" s="69"/>
      <c r="Q17" s="62" t="s">
        <v>343</v>
      </c>
      <c r="R17" s="63"/>
      <c r="S17" s="16"/>
      <c r="T17" s="2"/>
      <c r="U17" s="2"/>
      <c r="V17" s="2"/>
    </row>
    <row r="18" spans="1:22" ht="45.75" customHeight="1">
      <c r="A18" s="79">
        <v>44652</v>
      </c>
      <c r="B18" s="297"/>
      <c r="C18" s="180" t="s">
        <v>1182</v>
      </c>
      <c r="D18" s="55" t="s">
        <v>147</v>
      </c>
      <c r="E18" s="55"/>
      <c r="F18" s="55" t="s">
        <v>998</v>
      </c>
      <c r="G18" s="55" t="s">
        <v>999</v>
      </c>
      <c r="H18" s="36">
        <v>44805</v>
      </c>
      <c r="I18" s="55" t="s">
        <v>545</v>
      </c>
      <c r="J18" s="36">
        <v>44695</v>
      </c>
      <c r="K18" s="55"/>
      <c r="L18" s="55"/>
      <c r="M18" s="55"/>
      <c r="N18" s="55"/>
      <c r="O18" s="55"/>
      <c r="P18" s="62" t="s">
        <v>1002</v>
      </c>
      <c r="Q18" s="62" t="s">
        <v>1491</v>
      </c>
      <c r="R18" s="63"/>
      <c r="S18" s="16"/>
      <c r="T18" s="2"/>
      <c r="U18" s="2"/>
      <c r="V18" s="2"/>
    </row>
    <row r="19" spans="1:22" ht="40.5" customHeight="1">
      <c r="A19" s="79">
        <v>44593</v>
      </c>
      <c r="B19" s="283" t="s">
        <v>97</v>
      </c>
      <c r="C19" s="55" t="s">
        <v>357</v>
      </c>
      <c r="D19" s="55" t="s">
        <v>151</v>
      </c>
      <c r="E19" s="55" t="s">
        <v>474</v>
      </c>
      <c r="F19" s="127"/>
      <c r="G19" s="127"/>
      <c r="H19" s="127"/>
      <c r="I19" s="55" t="s">
        <v>573</v>
      </c>
      <c r="J19" s="55" t="s">
        <v>411</v>
      </c>
      <c r="K19" s="127"/>
      <c r="L19" s="127"/>
      <c r="M19" s="62"/>
      <c r="N19" s="81"/>
      <c r="O19" s="120"/>
      <c r="P19" s="62"/>
      <c r="Q19" s="62" t="s">
        <v>572</v>
      </c>
      <c r="R19" s="128"/>
      <c r="S19" s="1"/>
      <c r="T19" s="2"/>
      <c r="U19" s="2"/>
      <c r="V19" s="2"/>
    </row>
    <row r="20" spans="1:22" ht="55.5" customHeight="1">
      <c r="A20" s="79">
        <v>44652</v>
      </c>
      <c r="B20" s="284"/>
      <c r="C20" s="55" t="s">
        <v>146</v>
      </c>
      <c r="D20" s="180" t="s">
        <v>147</v>
      </c>
      <c r="E20" s="55" t="s">
        <v>342</v>
      </c>
      <c r="F20" s="127"/>
      <c r="G20" s="127"/>
      <c r="H20" s="127"/>
      <c r="I20" s="55"/>
      <c r="J20" s="55"/>
      <c r="K20" s="127"/>
      <c r="L20" s="127"/>
      <c r="M20" s="62"/>
      <c r="N20" s="81"/>
      <c r="O20" s="120"/>
      <c r="P20" s="62" t="s">
        <v>1034</v>
      </c>
      <c r="Q20" s="62" t="s">
        <v>1033</v>
      </c>
      <c r="R20" s="128"/>
      <c r="S20" s="1"/>
      <c r="T20" s="2"/>
      <c r="U20" s="2"/>
      <c r="V20" s="2"/>
    </row>
    <row r="21" spans="1:22" ht="84" customHeight="1">
      <c r="A21" s="79">
        <v>44682</v>
      </c>
      <c r="B21" s="284"/>
      <c r="C21" s="55" t="s">
        <v>321</v>
      </c>
      <c r="D21" s="55" t="s">
        <v>841</v>
      </c>
      <c r="E21" s="55" t="s">
        <v>634</v>
      </c>
      <c r="F21" s="127"/>
      <c r="G21" s="127"/>
      <c r="H21" s="127"/>
      <c r="I21" s="55" t="s">
        <v>1036</v>
      </c>
      <c r="J21" s="55"/>
      <c r="K21" s="55" t="s">
        <v>1037</v>
      </c>
      <c r="L21" s="55" t="s">
        <v>495</v>
      </c>
      <c r="M21" s="62"/>
      <c r="N21" s="81"/>
      <c r="O21" s="120"/>
      <c r="P21" s="62" t="s">
        <v>1035</v>
      </c>
      <c r="Q21" s="62" t="s">
        <v>1184</v>
      </c>
      <c r="R21" s="128"/>
      <c r="S21" s="1"/>
      <c r="T21" s="2"/>
      <c r="U21" s="2"/>
      <c r="V21" s="2"/>
    </row>
    <row r="22" spans="1:22" ht="50.25" customHeight="1">
      <c r="A22" s="79">
        <v>44682</v>
      </c>
      <c r="B22" s="291"/>
      <c r="C22" s="180" t="s">
        <v>1190</v>
      </c>
      <c r="D22" s="55" t="s">
        <v>147</v>
      </c>
      <c r="E22" s="55" t="s">
        <v>659</v>
      </c>
      <c r="F22" s="127"/>
      <c r="G22" s="127"/>
      <c r="H22" s="127"/>
      <c r="I22" s="55"/>
      <c r="J22" s="55"/>
      <c r="K22" s="127"/>
      <c r="L22" s="127"/>
      <c r="M22" s="62"/>
      <c r="N22" s="81"/>
      <c r="O22" s="120"/>
      <c r="P22" s="62" t="s">
        <v>1038</v>
      </c>
      <c r="Q22" s="62" t="s">
        <v>772</v>
      </c>
      <c r="R22" s="128"/>
      <c r="S22" s="1"/>
      <c r="T22" s="2"/>
      <c r="U22" s="2"/>
      <c r="V22" s="2"/>
    </row>
    <row r="23" spans="1:22" ht="39.75" customHeight="1">
      <c r="A23" s="79">
        <v>44562</v>
      </c>
      <c r="B23" s="283" t="s">
        <v>128</v>
      </c>
      <c r="C23" s="180" t="s">
        <v>1183</v>
      </c>
      <c r="D23" s="180" t="s">
        <v>846</v>
      </c>
      <c r="E23" s="55" t="s">
        <v>295</v>
      </c>
      <c r="F23" s="36"/>
      <c r="G23" s="36"/>
      <c r="H23" s="36"/>
      <c r="I23" s="55"/>
      <c r="J23" s="129"/>
      <c r="K23" s="69"/>
      <c r="L23" s="69"/>
      <c r="M23" s="69"/>
      <c r="N23" s="130"/>
      <c r="O23" s="69"/>
      <c r="P23" s="55"/>
      <c r="Q23" s="131" t="s">
        <v>834</v>
      </c>
      <c r="R23" s="132"/>
      <c r="S23" s="133"/>
      <c r="T23" s="2"/>
      <c r="U23" s="2"/>
      <c r="V23" s="2"/>
    </row>
    <row r="24" spans="1:22" ht="34.5" customHeight="1">
      <c r="A24" s="79">
        <v>44562</v>
      </c>
      <c r="B24" s="284"/>
      <c r="C24" s="286" t="s">
        <v>625</v>
      </c>
      <c r="D24" s="180" t="s">
        <v>1186</v>
      </c>
      <c r="E24" s="134"/>
      <c r="F24" s="55"/>
      <c r="G24" s="36" t="s">
        <v>626</v>
      </c>
      <c r="H24" s="36" t="s">
        <v>835</v>
      </c>
      <c r="I24" s="55"/>
      <c r="J24" s="55"/>
      <c r="K24" s="69"/>
      <c r="L24" s="69"/>
      <c r="M24" s="69"/>
      <c r="N24" s="69"/>
      <c r="O24" s="69"/>
      <c r="P24" s="69"/>
      <c r="Q24" s="293" t="s">
        <v>1187</v>
      </c>
      <c r="R24" s="132"/>
      <c r="S24" s="133"/>
      <c r="T24" s="2"/>
      <c r="U24" s="2"/>
      <c r="V24" s="2"/>
    </row>
    <row r="25" spans="1:22" ht="42" customHeight="1">
      <c r="A25" s="79">
        <v>44562</v>
      </c>
      <c r="B25" s="284"/>
      <c r="C25" s="287"/>
      <c r="D25" s="180" t="s">
        <v>1186</v>
      </c>
      <c r="E25" s="81"/>
      <c r="F25" s="55"/>
      <c r="G25" s="36" t="s">
        <v>627</v>
      </c>
      <c r="H25" s="36" t="s">
        <v>597</v>
      </c>
      <c r="I25" s="55"/>
      <c r="J25" s="55"/>
      <c r="K25" s="69"/>
      <c r="L25" s="69"/>
      <c r="M25" s="69"/>
      <c r="N25" s="69"/>
      <c r="O25" s="69"/>
      <c r="P25" s="69"/>
      <c r="Q25" s="294"/>
      <c r="R25" s="132"/>
      <c r="S25" s="133"/>
      <c r="T25" s="2"/>
      <c r="U25" s="2"/>
      <c r="V25" s="2"/>
    </row>
    <row r="26" spans="1:22" ht="50.25" customHeight="1">
      <c r="A26" s="79">
        <v>44621</v>
      </c>
      <c r="B26" s="284"/>
      <c r="C26" s="287"/>
      <c r="D26" s="180" t="s">
        <v>1186</v>
      </c>
      <c r="E26" s="81"/>
      <c r="F26" s="55"/>
      <c r="G26" s="36" t="s">
        <v>628</v>
      </c>
      <c r="H26" s="36"/>
      <c r="I26" s="55"/>
      <c r="J26" s="55"/>
      <c r="K26" s="69"/>
      <c r="L26" s="69"/>
      <c r="M26" s="69"/>
      <c r="N26" s="69"/>
      <c r="O26" s="69"/>
      <c r="P26" s="69"/>
      <c r="Q26" s="295"/>
      <c r="R26" s="132"/>
      <c r="S26" s="133"/>
      <c r="T26" s="2"/>
      <c r="U26" s="2"/>
      <c r="V26" s="2"/>
    </row>
    <row r="27" spans="1:22" ht="57" customHeight="1">
      <c r="A27" s="79">
        <v>44621</v>
      </c>
      <c r="B27" s="284"/>
      <c r="C27" s="288"/>
      <c r="D27" s="180" t="s">
        <v>1186</v>
      </c>
      <c r="E27" s="36" t="s">
        <v>629</v>
      </c>
      <c r="F27" s="36" t="s">
        <v>630</v>
      </c>
      <c r="G27" s="55"/>
      <c r="H27" s="36"/>
      <c r="I27" s="55"/>
      <c r="J27" s="55"/>
      <c r="K27" s="69"/>
      <c r="L27" s="69"/>
      <c r="M27" s="69"/>
      <c r="N27" s="69"/>
      <c r="O27" s="69"/>
      <c r="P27" s="136" t="s">
        <v>631</v>
      </c>
      <c r="Q27" s="62" t="s">
        <v>1188</v>
      </c>
      <c r="R27" s="132"/>
      <c r="S27" s="133"/>
      <c r="T27" s="2"/>
      <c r="U27" s="2"/>
      <c r="V27" s="2"/>
    </row>
    <row r="28" spans="1:22" ht="48.75" customHeight="1">
      <c r="A28" s="79">
        <v>44722</v>
      </c>
      <c r="B28" s="291"/>
      <c r="C28" s="55" t="s">
        <v>812</v>
      </c>
      <c r="D28" s="55" t="s">
        <v>813</v>
      </c>
      <c r="E28" s="36" t="s">
        <v>814</v>
      </c>
      <c r="F28" s="36"/>
      <c r="G28" s="55"/>
      <c r="H28" s="36"/>
      <c r="I28" s="55" t="s">
        <v>815</v>
      </c>
      <c r="J28" s="55" t="s">
        <v>411</v>
      </c>
      <c r="K28" s="69"/>
      <c r="L28" s="69"/>
      <c r="M28" s="69"/>
      <c r="N28" s="69"/>
      <c r="O28" s="69"/>
      <c r="P28" s="36"/>
      <c r="Q28" s="135" t="s">
        <v>1189</v>
      </c>
      <c r="R28" s="132"/>
      <c r="S28" s="133"/>
      <c r="T28" s="2"/>
      <c r="U28" s="2"/>
      <c r="V28" s="2"/>
    </row>
    <row r="29" spans="1:22" ht="43.5" customHeight="1">
      <c r="A29" s="79">
        <v>44593</v>
      </c>
      <c r="B29" s="283" t="s">
        <v>116</v>
      </c>
      <c r="C29" s="286" t="s">
        <v>159</v>
      </c>
      <c r="D29" s="55" t="s">
        <v>476</v>
      </c>
      <c r="E29" s="55" t="s">
        <v>491</v>
      </c>
      <c r="F29" s="55" t="s">
        <v>492</v>
      </c>
      <c r="G29" s="55" t="s">
        <v>493</v>
      </c>
      <c r="H29" s="55" t="s">
        <v>480</v>
      </c>
      <c r="I29" s="55"/>
      <c r="J29" s="55"/>
      <c r="K29" s="55" t="s">
        <v>494</v>
      </c>
      <c r="L29" s="55" t="s">
        <v>495</v>
      </c>
      <c r="M29" s="55" t="s">
        <v>621</v>
      </c>
      <c r="N29" s="55"/>
      <c r="O29" s="55"/>
      <c r="P29" s="62" t="s">
        <v>496</v>
      </c>
      <c r="Q29" s="135" t="s">
        <v>483</v>
      </c>
      <c r="R29" s="132"/>
      <c r="S29" s="133"/>
      <c r="T29" s="2"/>
      <c r="U29" s="2"/>
      <c r="V29" s="2"/>
    </row>
    <row r="30" spans="1:22" ht="72.75" customHeight="1">
      <c r="A30" s="79">
        <v>44621</v>
      </c>
      <c r="B30" s="284"/>
      <c r="C30" s="287"/>
      <c r="D30" s="180" t="s">
        <v>1192</v>
      </c>
      <c r="E30" s="55" t="s">
        <v>497</v>
      </c>
      <c r="F30" s="55" t="s">
        <v>329</v>
      </c>
      <c r="G30" s="55"/>
      <c r="H30" s="55"/>
      <c r="I30" s="137"/>
      <c r="J30" s="137"/>
      <c r="K30" s="55" t="s">
        <v>931</v>
      </c>
      <c r="L30" s="137"/>
      <c r="M30" s="137"/>
      <c r="N30" s="81"/>
      <c r="O30" s="137"/>
      <c r="P30" s="62"/>
      <c r="Q30" s="62" t="s">
        <v>1679</v>
      </c>
      <c r="R30" s="138"/>
      <c r="S30" s="133"/>
      <c r="T30" s="2"/>
      <c r="U30" s="2"/>
      <c r="V30" s="2"/>
    </row>
    <row r="31" spans="1:22" ht="89.25" customHeight="1">
      <c r="A31" s="79">
        <v>44652</v>
      </c>
      <c r="B31" s="291"/>
      <c r="C31" s="288"/>
      <c r="D31" s="180" t="s">
        <v>1193</v>
      </c>
      <c r="E31" s="55" t="s">
        <v>322</v>
      </c>
      <c r="F31" s="55" t="s">
        <v>930</v>
      </c>
      <c r="G31" s="110"/>
      <c r="H31" s="110"/>
      <c r="I31" s="110"/>
      <c r="J31" s="110"/>
      <c r="K31" s="55" t="s">
        <v>926</v>
      </c>
      <c r="L31" s="55" t="s">
        <v>495</v>
      </c>
      <c r="M31" s="55" t="s">
        <v>927</v>
      </c>
      <c r="N31" s="110"/>
      <c r="O31" s="110"/>
      <c r="P31" s="110"/>
      <c r="Q31" s="110" t="s">
        <v>928</v>
      </c>
      <c r="R31" s="138"/>
      <c r="S31" s="133"/>
      <c r="T31" s="2"/>
      <c r="U31" s="2"/>
      <c r="V31" s="2"/>
    </row>
    <row r="32" spans="1:22" ht="81.75" customHeight="1">
      <c r="A32" s="79">
        <v>44593</v>
      </c>
      <c r="B32" s="6" t="s">
        <v>100</v>
      </c>
      <c r="C32" s="55" t="s">
        <v>842</v>
      </c>
      <c r="D32" s="180" t="s">
        <v>1191</v>
      </c>
      <c r="E32" s="55" t="s">
        <v>843</v>
      </c>
      <c r="F32" s="55"/>
      <c r="G32" s="55"/>
      <c r="H32" s="55"/>
      <c r="I32" s="55"/>
      <c r="J32" s="55"/>
      <c r="K32" s="55" t="s">
        <v>973</v>
      </c>
      <c r="L32" s="55" t="s">
        <v>495</v>
      </c>
      <c r="M32" s="55" t="s">
        <v>974</v>
      </c>
      <c r="N32" s="55"/>
      <c r="O32" s="55"/>
      <c r="P32" s="62"/>
      <c r="Q32" s="62" t="s">
        <v>905</v>
      </c>
      <c r="R32" s="63"/>
    </row>
    <row r="33" spans="1:18" ht="68.25" customHeight="1" thickBot="1">
      <c r="A33" s="139">
        <v>44682</v>
      </c>
      <c r="B33" s="8" t="s">
        <v>112</v>
      </c>
      <c r="C33" s="18" t="s">
        <v>146</v>
      </c>
      <c r="D33" s="18" t="s">
        <v>1192</v>
      </c>
      <c r="E33" s="18" t="s">
        <v>844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14"/>
      <c r="Q33" s="114" t="s">
        <v>837</v>
      </c>
      <c r="R33" s="115"/>
    </row>
    <row r="35" spans="1:18" s="14" customFormat="1">
      <c r="R35" s="17"/>
    </row>
    <row r="36" spans="1:18" s="14" customFormat="1" ht="12.75">
      <c r="B36" s="24"/>
      <c r="R36" s="17"/>
    </row>
    <row r="37" spans="1:18" s="14" customFormat="1" ht="12.75">
      <c r="B37" s="24"/>
      <c r="R37" s="17"/>
    </row>
    <row r="38" spans="1:18" s="14" customFormat="1" ht="12.75">
      <c r="B38" s="24"/>
      <c r="R38" s="17"/>
    </row>
    <row r="39" spans="1:18" s="14" customFormat="1" ht="12.75">
      <c r="B39" s="24"/>
      <c r="R39" s="17"/>
    </row>
    <row r="40" spans="1:18" ht="12.75">
      <c r="B40" s="24"/>
    </row>
    <row r="41" spans="1:18" ht="12.75">
      <c r="B41" s="24"/>
    </row>
    <row r="42" spans="1:18" ht="12.75">
      <c r="B42" s="24"/>
    </row>
    <row r="43" spans="1:18" ht="12.75">
      <c r="B43" s="24"/>
    </row>
    <row r="44" spans="1:18" ht="12.75">
      <c r="B44" s="24"/>
    </row>
  </sheetData>
  <mergeCells count="24">
    <mergeCell ref="C29:C31"/>
    <mergeCell ref="B29:B31"/>
    <mergeCell ref="B19:B22"/>
    <mergeCell ref="B23:B28"/>
    <mergeCell ref="C24:C27"/>
    <mergeCell ref="Q24:Q26"/>
    <mergeCell ref="B7:B9"/>
    <mergeCell ref="B10:B18"/>
    <mergeCell ref="C14:C16"/>
    <mergeCell ref="A6:R6"/>
    <mergeCell ref="G3:R3"/>
    <mergeCell ref="N4:O4"/>
    <mergeCell ref="Q4:Q5"/>
    <mergeCell ref="R4:R5"/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  <rowBreaks count="1" manualBreakCount="1">
    <brk id="1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view="pageBreakPreview" topLeftCell="A21" zoomScale="75" zoomScaleNormal="93" zoomScaleSheetLayoutView="75" workbookViewId="0">
      <selection activeCell="B28" sqref="B28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10" style="1" customWidth="1"/>
    <col min="9" max="9" width="10.85546875" style="1" customWidth="1"/>
    <col min="10" max="10" width="10.7109375" style="1" customWidth="1"/>
    <col min="11" max="11" width="11.28515625" style="1" customWidth="1"/>
    <col min="12" max="12" width="7.42578125" style="1" customWidth="1"/>
    <col min="13" max="13" width="10.7109375" style="1" customWidth="1"/>
    <col min="14" max="14" width="5.7109375" style="1" customWidth="1"/>
    <col min="15" max="15" width="6.140625" style="1" customWidth="1"/>
    <col min="16" max="16" width="10" style="1" customWidth="1"/>
    <col min="17" max="17" width="48.28515625" style="1" customWidth="1"/>
    <col min="18" max="18" width="10.85546875" style="4" customWidth="1"/>
    <col min="19" max="20" width="9.140625" style="14"/>
    <col min="21" max="16384" width="9.140625" style="1"/>
  </cols>
  <sheetData>
    <row r="1" spans="1:18" ht="20.25">
      <c r="R1" s="187" t="s">
        <v>20</v>
      </c>
    </row>
    <row r="2" spans="1:18" ht="21" thickBot="1">
      <c r="A2" s="264" t="s">
        <v>725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spans="1:18" ht="12.75" customHeight="1">
      <c r="A3" s="269" t="s">
        <v>74</v>
      </c>
      <c r="B3" s="272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18" ht="12.75" customHeight="1">
      <c r="A4" s="270"/>
      <c r="B4" s="273"/>
      <c r="C4" s="273"/>
      <c r="D4" s="273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180" t="s">
        <v>13</v>
      </c>
      <c r="Q4" s="276" t="s">
        <v>12</v>
      </c>
      <c r="R4" s="277" t="s">
        <v>87</v>
      </c>
    </row>
    <row r="5" spans="1:18" ht="92.25" customHeight="1" thickBot="1">
      <c r="A5" s="271"/>
      <c r="B5" s="274"/>
      <c r="C5" s="274"/>
      <c r="D5" s="274"/>
      <c r="E5" s="274"/>
      <c r="F5" s="274"/>
      <c r="G5" s="23" t="s">
        <v>79</v>
      </c>
      <c r="H5" s="19" t="s">
        <v>80</v>
      </c>
      <c r="I5" s="20" t="s">
        <v>14</v>
      </c>
      <c r="J5" s="19" t="s">
        <v>80</v>
      </c>
      <c r="K5" s="19" t="s">
        <v>83</v>
      </c>
      <c r="L5" s="19" t="s">
        <v>84</v>
      </c>
      <c r="M5" s="19" t="s">
        <v>85</v>
      </c>
      <c r="N5" s="20" t="s">
        <v>14</v>
      </c>
      <c r="O5" s="20" t="s">
        <v>14</v>
      </c>
      <c r="P5" s="19" t="s">
        <v>14</v>
      </c>
      <c r="Q5" s="279"/>
      <c r="R5" s="278"/>
    </row>
    <row r="6" spans="1:18" ht="24.75" customHeight="1" thickBot="1">
      <c r="A6" s="298" t="s">
        <v>45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300"/>
    </row>
    <row r="7" spans="1:18" s="14" customFormat="1" ht="70.5" customHeight="1">
      <c r="A7" s="116"/>
      <c r="B7" s="260" t="s">
        <v>46</v>
      </c>
      <c r="C7" s="178" t="s">
        <v>150</v>
      </c>
      <c r="D7" s="178"/>
      <c r="E7" s="178"/>
      <c r="F7" s="178"/>
      <c r="G7" s="140"/>
      <c r="H7" s="140"/>
      <c r="I7" s="140"/>
      <c r="J7" s="140"/>
      <c r="K7" s="140"/>
      <c r="L7" s="140"/>
      <c r="M7" s="140"/>
      <c r="N7" s="140"/>
      <c r="O7" s="140"/>
      <c r="P7" s="141"/>
      <c r="Q7" s="140"/>
      <c r="R7" s="179"/>
    </row>
    <row r="8" spans="1:18" ht="67.5" customHeight="1">
      <c r="A8" s="118"/>
      <c r="B8" s="259" t="s">
        <v>114</v>
      </c>
      <c r="C8" s="180" t="s">
        <v>150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62"/>
      <c r="Q8" s="62"/>
      <c r="R8" s="63"/>
    </row>
    <row r="9" spans="1:18" ht="147" customHeight="1">
      <c r="A9" s="142">
        <v>44593</v>
      </c>
      <c r="B9" s="301" t="s">
        <v>141</v>
      </c>
      <c r="C9" s="181" t="s">
        <v>602</v>
      </c>
      <c r="D9" s="181" t="s">
        <v>845</v>
      </c>
      <c r="E9" s="181" t="s">
        <v>184</v>
      </c>
      <c r="F9" s="181" t="s">
        <v>484</v>
      </c>
      <c r="G9" s="181" t="s">
        <v>443</v>
      </c>
      <c r="H9" s="261">
        <v>44803</v>
      </c>
      <c r="I9" s="181"/>
      <c r="J9" s="181"/>
      <c r="K9" s="181" t="s">
        <v>485</v>
      </c>
      <c r="L9" s="181" t="s">
        <v>603</v>
      </c>
      <c r="M9" s="181" t="s">
        <v>490</v>
      </c>
      <c r="N9" s="181"/>
      <c r="O9" s="181"/>
      <c r="P9" s="143"/>
      <c r="Q9" s="34" t="s">
        <v>1495</v>
      </c>
      <c r="R9" s="144"/>
    </row>
    <row r="10" spans="1:18" ht="39.75" customHeight="1">
      <c r="A10" s="142">
        <v>44713</v>
      </c>
      <c r="B10" s="303"/>
      <c r="C10" s="181" t="s">
        <v>266</v>
      </c>
      <c r="D10" s="181" t="s">
        <v>469</v>
      </c>
      <c r="E10" s="181" t="s">
        <v>955</v>
      </c>
      <c r="F10" s="255" t="s">
        <v>1492</v>
      </c>
      <c r="G10" s="181"/>
      <c r="H10" s="181"/>
      <c r="I10" s="181"/>
      <c r="J10" s="181"/>
      <c r="K10" s="181"/>
      <c r="L10" s="181"/>
      <c r="M10" s="181"/>
      <c r="N10" s="181"/>
      <c r="O10" s="181"/>
      <c r="P10" s="143"/>
      <c r="Q10" s="34" t="s">
        <v>852</v>
      </c>
      <c r="R10" s="144"/>
    </row>
    <row r="11" spans="1:18" ht="65.25" customHeight="1">
      <c r="A11" s="118">
        <v>44562</v>
      </c>
      <c r="B11" s="301" t="s">
        <v>47</v>
      </c>
      <c r="C11" s="257" t="s">
        <v>1494</v>
      </c>
      <c r="D11" s="180" t="s">
        <v>848</v>
      </c>
      <c r="E11" s="180" t="s">
        <v>170</v>
      </c>
      <c r="F11" s="257" t="s">
        <v>1493</v>
      </c>
      <c r="G11" s="180" t="s">
        <v>548</v>
      </c>
      <c r="H11" s="36">
        <v>44774</v>
      </c>
      <c r="I11" s="69"/>
      <c r="J11" s="69"/>
      <c r="K11" s="69"/>
      <c r="L11" s="69"/>
      <c r="M11" s="69"/>
      <c r="N11" s="69"/>
      <c r="O11" s="69"/>
      <c r="P11" s="69"/>
      <c r="Q11" s="70" t="s">
        <v>1496</v>
      </c>
      <c r="R11" s="63"/>
    </row>
    <row r="12" spans="1:18" ht="45" customHeight="1">
      <c r="A12" s="118">
        <v>44652</v>
      </c>
      <c r="B12" s="303"/>
      <c r="C12" s="257" t="s">
        <v>462</v>
      </c>
      <c r="D12" s="180" t="s">
        <v>846</v>
      </c>
      <c r="E12" s="180" t="s">
        <v>847</v>
      </c>
      <c r="F12" s="180"/>
      <c r="G12" s="180"/>
      <c r="H12" s="180"/>
      <c r="I12" s="69"/>
      <c r="J12" s="69"/>
      <c r="K12" s="69"/>
      <c r="L12" s="69"/>
      <c r="M12" s="69"/>
      <c r="N12" s="69"/>
      <c r="O12" s="69"/>
      <c r="P12" s="69"/>
      <c r="Q12" s="70" t="s">
        <v>1497</v>
      </c>
      <c r="R12" s="63"/>
    </row>
    <row r="13" spans="1:18" ht="70.5" customHeight="1">
      <c r="A13" s="118"/>
      <c r="B13" s="259" t="s">
        <v>48</v>
      </c>
      <c r="C13" s="180" t="s">
        <v>150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36"/>
      <c r="Q13" s="62"/>
      <c r="R13" s="145"/>
    </row>
    <row r="14" spans="1:18" ht="42.75" customHeight="1">
      <c r="A14" s="118">
        <v>44652</v>
      </c>
      <c r="B14" s="301" t="s">
        <v>133</v>
      </c>
      <c r="C14" s="180" t="s">
        <v>1197</v>
      </c>
      <c r="D14" s="180" t="s">
        <v>147</v>
      </c>
      <c r="E14" s="180" t="s">
        <v>1140</v>
      </c>
      <c r="F14" s="180" t="s">
        <v>179</v>
      </c>
      <c r="G14" s="180"/>
      <c r="H14" s="180"/>
      <c r="I14" s="120"/>
      <c r="J14" s="120"/>
      <c r="K14" s="180"/>
      <c r="L14" s="180"/>
      <c r="M14" s="180"/>
      <c r="N14" s="62"/>
      <c r="O14" s="62"/>
      <c r="P14" s="70" t="s">
        <v>1194</v>
      </c>
      <c r="Q14" s="62"/>
      <c r="R14" s="65"/>
    </row>
    <row r="15" spans="1:18" ht="42.75" customHeight="1">
      <c r="A15" s="118">
        <v>44713</v>
      </c>
      <c r="B15" s="303"/>
      <c r="C15" s="180" t="s">
        <v>417</v>
      </c>
      <c r="D15" s="180" t="s">
        <v>846</v>
      </c>
      <c r="E15" s="180"/>
      <c r="F15" s="180"/>
      <c r="G15" s="180"/>
      <c r="H15" s="180"/>
      <c r="I15" s="120"/>
      <c r="J15" s="120"/>
      <c r="K15" s="180"/>
      <c r="L15" s="180"/>
      <c r="M15" s="180"/>
      <c r="N15" s="62"/>
      <c r="O15" s="62"/>
      <c r="P15" s="70" t="s">
        <v>1141</v>
      </c>
      <c r="Q15" s="62" t="s">
        <v>1142</v>
      </c>
      <c r="R15" s="65"/>
    </row>
    <row r="16" spans="1:18" ht="65.25" customHeight="1">
      <c r="A16" s="118">
        <v>44652</v>
      </c>
      <c r="B16" s="259" t="s">
        <v>49</v>
      </c>
      <c r="C16" s="180" t="s">
        <v>224</v>
      </c>
      <c r="D16" s="180" t="s">
        <v>469</v>
      </c>
      <c r="E16" s="180" t="s">
        <v>1105</v>
      </c>
      <c r="F16" s="180" t="s">
        <v>1102</v>
      </c>
      <c r="G16" s="180"/>
      <c r="H16" s="180"/>
      <c r="I16" s="180" t="s">
        <v>1104</v>
      </c>
      <c r="J16" s="180" t="s">
        <v>972</v>
      </c>
      <c r="K16" s="146"/>
      <c r="L16" s="146"/>
      <c r="M16" s="146"/>
      <c r="N16" s="62"/>
      <c r="O16" s="62"/>
      <c r="P16" s="62" t="s">
        <v>1103</v>
      </c>
      <c r="Q16" s="62" t="s">
        <v>1198</v>
      </c>
      <c r="R16" s="63"/>
    </row>
    <row r="17" spans="1:18" ht="38.25" customHeight="1">
      <c r="A17" s="118">
        <v>44682</v>
      </c>
      <c r="B17" s="301" t="s">
        <v>50</v>
      </c>
      <c r="C17" s="180" t="s">
        <v>417</v>
      </c>
      <c r="D17" s="180" t="s">
        <v>846</v>
      </c>
      <c r="E17" s="180" t="s">
        <v>771</v>
      </c>
      <c r="F17" s="180"/>
      <c r="G17" s="36" t="s">
        <v>1098</v>
      </c>
      <c r="H17" s="36">
        <v>44962</v>
      </c>
      <c r="I17" s="147"/>
      <c r="J17" s="147"/>
      <c r="K17" s="180"/>
      <c r="L17" s="180"/>
      <c r="M17" s="180"/>
      <c r="N17" s="147"/>
      <c r="O17" s="147"/>
      <c r="P17" s="62" t="s">
        <v>1097</v>
      </c>
      <c r="Q17" s="62" t="s">
        <v>1498</v>
      </c>
      <c r="R17" s="63"/>
    </row>
    <row r="18" spans="1:18" ht="83.25" customHeight="1">
      <c r="A18" s="118">
        <v>44682</v>
      </c>
      <c r="B18" s="303"/>
      <c r="C18" s="180" t="s">
        <v>159</v>
      </c>
      <c r="D18" s="180" t="s">
        <v>846</v>
      </c>
      <c r="E18" s="180" t="s">
        <v>634</v>
      </c>
      <c r="F18" s="180"/>
      <c r="G18" s="180"/>
      <c r="H18" s="180"/>
      <c r="I18" s="69"/>
      <c r="J18" s="69"/>
      <c r="K18" s="69"/>
      <c r="L18" s="69"/>
      <c r="M18" s="69"/>
      <c r="N18" s="69"/>
      <c r="O18" s="69"/>
      <c r="P18" s="62" t="s">
        <v>1099</v>
      </c>
      <c r="Q18" s="62" t="s">
        <v>1100</v>
      </c>
      <c r="R18" s="148"/>
    </row>
    <row r="19" spans="1:18" ht="65.25" customHeight="1">
      <c r="A19" s="118">
        <v>44593</v>
      </c>
      <c r="B19" s="301" t="s">
        <v>51</v>
      </c>
      <c r="C19" s="180" t="s">
        <v>417</v>
      </c>
      <c r="D19" s="180" t="s">
        <v>846</v>
      </c>
      <c r="E19" s="180" t="s">
        <v>607</v>
      </c>
      <c r="F19" s="180"/>
      <c r="G19" s="180"/>
      <c r="H19" s="180"/>
      <c r="I19" s="69"/>
      <c r="J19" s="69"/>
      <c r="K19" s="69"/>
      <c r="L19" s="69"/>
      <c r="M19" s="69"/>
      <c r="N19" s="69"/>
      <c r="O19" s="69"/>
      <c r="P19" s="62"/>
      <c r="Q19" s="62" t="s">
        <v>1142</v>
      </c>
      <c r="R19" s="148"/>
    </row>
    <row r="20" spans="1:18" ht="79.5" customHeight="1">
      <c r="A20" s="118">
        <v>44682</v>
      </c>
      <c r="B20" s="303"/>
      <c r="C20" s="180" t="s">
        <v>321</v>
      </c>
      <c r="D20" s="180" t="s">
        <v>846</v>
      </c>
      <c r="E20" s="180" t="s">
        <v>849</v>
      </c>
      <c r="F20" s="180"/>
      <c r="G20" s="69"/>
      <c r="H20" s="69"/>
      <c r="I20" s="69"/>
      <c r="J20" s="69"/>
      <c r="K20" s="180" t="s">
        <v>1157</v>
      </c>
      <c r="L20" s="180" t="s">
        <v>1158</v>
      </c>
      <c r="M20" s="180" t="s">
        <v>199</v>
      </c>
      <c r="N20" s="69"/>
      <c r="O20" s="69"/>
      <c r="P20" s="62" t="s">
        <v>1159</v>
      </c>
      <c r="Q20" s="62" t="s">
        <v>1499</v>
      </c>
      <c r="R20" s="65"/>
    </row>
    <row r="21" spans="1:18" ht="84" customHeight="1">
      <c r="A21" s="118">
        <v>44593</v>
      </c>
      <c r="B21" s="259" t="s">
        <v>90</v>
      </c>
      <c r="C21" s="180" t="s">
        <v>159</v>
      </c>
      <c r="D21" s="180" t="s">
        <v>846</v>
      </c>
      <c r="E21" s="180" t="s">
        <v>445</v>
      </c>
      <c r="F21" s="180"/>
      <c r="G21" s="180"/>
      <c r="H21" s="180"/>
      <c r="I21" s="180"/>
      <c r="J21" s="180"/>
      <c r="K21" s="180" t="s">
        <v>446</v>
      </c>
      <c r="L21" s="180" t="s">
        <v>449</v>
      </c>
      <c r="M21" s="180" t="s">
        <v>447</v>
      </c>
      <c r="N21" s="149"/>
      <c r="O21" s="149"/>
      <c r="P21" s="62" t="s">
        <v>448</v>
      </c>
      <c r="Q21" s="62" t="s">
        <v>1500</v>
      </c>
      <c r="R21" s="63"/>
    </row>
    <row r="22" spans="1:18" ht="87.75" customHeight="1">
      <c r="A22" s="118"/>
      <c r="B22" s="259" t="s">
        <v>52</v>
      </c>
      <c r="C22" s="180" t="s">
        <v>150</v>
      </c>
      <c r="D22" s="180"/>
      <c r="E22" s="180"/>
      <c r="F22" s="180"/>
      <c r="G22" s="180"/>
      <c r="H22" s="180"/>
      <c r="I22" s="180"/>
      <c r="J22" s="180"/>
      <c r="K22" s="180"/>
      <c r="L22" s="180"/>
      <c r="M22" s="70"/>
      <c r="N22" s="70"/>
      <c r="O22" s="70"/>
      <c r="P22" s="70"/>
      <c r="Q22" s="70"/>
      <c r="R22" s="63"/>
    </row>
    <row r="23" spans="1:18" ht="42.75" customHeight="1">
      <c r="A23" s="118">
        <v>44593</v>
      </c>
      <c r="B23" s="301" t="s">
        <v>53</v>
      </c>
      <c r="C23" s="180" t="s">
        <v>417</v>
      </c>
      <c r="D23" s="180" t="s">
        <v>147</v>
      </c>
      <c r="E23" s="180" t="s">
        <v>861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70"/>
      <c r="Q23" s="70" t="s">
        <v>837</v>
      </c>
      <c r="R23" s="63"/>
    </row>
    <row r="24" spans="1:18" ht="51.75" customHeight="1">
      <c r="A24" s="118">
        <v>44621</v>
      </c>
      <c r="B24" s="303"/>
      <c r="C24" s="180" t="s">
        <v>1133</v>
      </c>
      <c r="D24" s="180" t="s">
        <v>469</v>
      </c>
      <c r="E24" s="180" t="s">
        <v>473</v>
      </c>
      <c r="F24" s="180">
        <v>2022</v>
      </c>
      <c r="G24" s="180"/>
      <c r="H24" s="180"/>
      <c r="I24" s="36">
        <v>44713</v>
      </c>
      <c r="J24" s="36">
        <v>44719</v>
      </c>
      <c r="K24" s="120"/>
      <c r="L24" s="120"/>
      <c r="M24" s="120"/>
      <c r="N24" s="120"/>
      <c r="O24" s="120"/>
      <c r="P24" s="120"/>
      <c r="Q24" s="70" t="s">
        <v>1501</v>
      </c>
      <c r="R24" s="63"/>
    </row>
    <row r="25" spans="1:18" ht="79.5" customHeight="1">
      <c r="A25" s="118">
        <v>44593</v>
      </c>
      <c r="B25" s="259" t="s">
        <v>55</v>
      </c>
      <c r="C25" s="180" t="s">
        <v>159</v>
      </c>
      <c r="D25" s="180" t="s">
        <v>147</v>
      </c>
      <c r="E25" s="36" t="s">
        <v>184</v>
      </c>
      <c r="F25" s="36" t="s">
        <v>605</v>
      </c>
      <c r="G25" s="180" t="s">
        <v>534</v>
      </c>
      <c r="H25" s="36" t="s">
        <v>444</v>
      </c>
      <c r="I25" s="69"/>
      <c r="J25" s="69"/>
      <c r="K25" s="69"/>
      <c r="L25" s="69"/>
      <c r="M25" s="69"/>
      <c r="N25" s="70"/>
      <c r="O25" s="70"/>
      <c r="P25" s="150" t="s">
        <v>443</v>
      </c>
      <c r="Q25" s="150" t="s">
        <v>1502</v>
      </c>
      <c r="R25" s="71"/>
    </row>
    <row r="26" spans="1:18" ht="122.25" customHeight="1">
      <c r="A26" s="142">
        <v>44593</v>
      </c>
      <c r="B26" s="301" t="s">
        <v>56</v>
      </c>
      <c r="C26" s="180" t="s">
        <v>1196</v>
      </c>
      <c r="D26" s="180" t="s">
        <v>147</v>
      </c>
      <c r="E26" s="180" t="s">
        <v>525</v>
      </c>
      <c r="F26" s="180">
        <v>2022</v>
      </c>
      <c r="G26" s="180" t="s">
        <v>471</v>
      </c>
      <c r="H26" s="180" t="s">
        <v>473</v>
      </c>
      <c r="I26" s="180" t="s">
        <v>474</v>
      </c>
      <c r="J26" s="180" t="s">
        <v>473</v>
      </c>
      <c r="K26" s="180" t="s">
        <v>526</v>
      </c>
      <c r="L26" s="180"/>
      <c r="M26" s="180"/>
      <c r="N26" s="180"/>
      <c r="O26" s="180"/>
      <c r="P26" s="62" t="s">
        <v>527</v>
      </c>
      <c r="Q26" s="62" t="s">
        <v>1195</v>
      </c>
      <c r="R26" s="63" t="s">
        <v>472</v>
      </c>
    </row>
    <row r="27" spans="1:18" ht="212.25" customHeight="1" thickBot="1">
      <c r="A27" s="123">
        <v>44621</v>
      </c>
      <c r="B27" s="302"/>
      <c r="C27" s="151" t="s">
        <v>557</v>
      </c>
      <c r="D27" s="151" t="s">
        <v>147</v>
      </c>
      <c r="E27" s="151" t="s">
        <v>528</v>
      </c>
      <c r="F27" s="151">
        <v>2022</v>
      </c>
      <c r="G27" s="151" t="s">
        <v>529</v>
      </c>
      <c r="H27" s="151" t="s">
        <v>530</v>
      </c>
      <c r="I27" s="151" t="s">
        <v>531</v>
      </c>
      <c r="J27" s="151"/>
      <c r="K27" s="151" t="s">
        <v>532</v>
      </c>
      <c r="L27" s="151" t="s">
        <v>533</v>
      </c>
      <c r="M27" s="151" t="s">
        <v>604</v>
      </c>
      <c r="N27" s="151"/>
      <c r="O27" s="151"/>
      <c r="P27" s="151"/>
      <c r="Q27" s="114" t="s">
        <v>1199</v>
      </c>
      <c r="R27" s="152"/>
    </row>
  </sheetData>
  <mergeCells count="22">
    <mergeCell ref="B26:B27"/>
    <mergeCell ref="B9:B10"/>
    <mergeCell ref="B11:B12"/>
    <mergeCell ref="B14:B15"/>
    <mergeCell ref="B23:B24"/>
    <mergeCell ref="B17:B18"/>
    <mergeCell ref="B19:B20"/>
    <mergeCell ref="Q4:Q5"/>
    <mergeCell ref="R4:R5"/>
    <mergeCell ref="A6:R6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  <rowBreaks count="1" manualBreakCount="1">
    <brk id="16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56"/>
  <sheetViews>
    <sheetView view="pageBreakPreview" topLeftCell="A6" zoomScale="65" zoomScaleSheetLayoutView="65" workbookViewId="0">
      <selection activeCell="B17" sqref="B17:B18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4.5703125" style="1" customWidth="1"/>
    <col min="5" max="5" width="12.7109375" style="1" customWidth="1"/>
    <col min="6" max="7" width="10.85546875" style="1" customWidth="1"/>
    <col min="8" max="8" width="11.7109375" style="1" customWidth="1"/>
    <col min="9" max="9" width="11" style="1" customWidth="1"/>
    <col min="10" max="10" width="11.85546875" style="1" customWidth="1"/>
    <col min="11" max="11" width="11" style="1" customWidth="1"/>
    <col min="12" max="12" width="7.7109375" style="1" customWidth="1"/>
    <col min="13" max="13" width="11" style="1" customWidth="1"/>
    <col min="14" max="14" width="7.28515625" style="1" customWidth="1"/>
    <col min="15" max="15" width="7.140625" style="1" customWidth="1"/>
    <col min="16" max="16" width="10.7109375" style="1" customWidth="1"/>
    <col min="17" max="17" width="63.42578125" style="1" customWidth="1"/>
    <col min="18" max="18" width="11.85546875" style="3" customWidth="1"/>
    <col min="19" max="16384" width="9.140625" style="1"/>
  </cols>
  <sheetData>
    <row r="1" spans="1:22" ht="20.25">
      <c r="R1" s="186" t="s">
        <v>21</v>
      </c>
    </row>
    <row r="2" spans="1:22" ht="21" thickBot="1">
      <c r="A2" s="264" t="s">
        <v>725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spans="1:22" ht="12.75" customHeight="1">
      <c r="A3" s="269" t="s">
        <v>74</v>
      </c>
      <c r="B3" s="272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22" ht="12.75" customHeight="1">
      <c r="A4" s="270"/>
      <c r="B4" s="273"/>
      <c r="C4" s="273"/>
      <c r="D4" s="273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55" t="s">
        <v>13</v>
      </c>
      <c r="Q4" s="276" t="s">
        <v>12</v>
      </c>
      <c r="R4" s="277" t="s">
        <v>87</v>
      </c>
    </row>
    <row r="5" spans="1:22" ht="93" customHeight="1" thickBot="1">
      <c r="A5" s="271"/>
      <c r="B5" s="274"/>
      <c r="C5" s="274"/>
      <c r="D5" s="274"/>
      <c r="E5" s="274"/>
      <c r="F5" s="274"/>
      <c r="G5" s="23" t="s">
        <v>79</v>
      </c>
      <c r="H5" s="19" t="s">
        <v>80</v>
      </c>
      <c r="I5" s="23" t="s">
        <v>79</v>
      </c>
      <c r="J5" s="19" t="s">
        <v>80</v>
      </c>
      <c r="K5" s="19" t="s">
        <v>83</v>
      </c>
      <c r="L5" s="19" t="s">
        <v>84</v>
      </c>
      <c r="M5" s="19" t="s">
        <v>85</v>
      </c>
      <c r="N5" s="19" t="s">
        <v>14</v>
      </c>
      <c r="O5" s="19" t="s">
        <v>14</v>
      </c>
      <c r="P5" s="19" t="s">
        <v>14</v>
      </c>
      <c r="Q5" s="279"/>
      <c r="R5" s="278"/>
      <c r="S5" s="2"/>
      <c r="T5" s="2"/>
      <c r="U5" s="2"/>
      <c r="V5" s="2"/>
    </row>
    <row r="6" spans="1:22" ht="26.25" customHeight="1" thickBot="1">
      <c r="A6" s="304" t="s">
        <v>57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305"/>
    </row>
    <row r="7" spans="1:22" ht="105" customHeight="1">
      <c r="A7" s="124">
        <v>44593</v>
      </c>
      <c r="B7" s="296" t="s">
        <v>58</v>
      </c>
      <c r="C7" s="178" t="s">
        <v>1205</v>
      </c>
      <c r="D7" s="256" t="s">
        <v>1207</v>
      </c>
      <c r="E7" s="54" t="s">
        <v>579</v>
      </c>
      <c r="F7" s="153"/>
      <c r="G7" s="54"/>
      <c r="H7" s="153"/>
      <c r="I7" s="54"/>
      <c r="J7" s="54"/>
      <c r="K7" s="155"/>
      <c r="L7" s="155"/>
      <c r="M7" s="155"/>
      <c r="N7" s="155"/>
      <c r="O7" s="155"/>
      <c r="P7" s="156" t="s">
        <v>598</v>
      </c>
      <c r="Q7" s="58" t="s">
        <v>1504</v>
      </c>
      <c r="R7" s="59"/>
    </row>
    <row r="8" spans="1:22" ht="46.5" customHeight="1">
      <c r="A8" s="79">
        <v>44593</v>
      </c>
      <c r="B8" s="284"/>
      <c r="C8" s="180" t="s">
        <v>1203</v>
      </c>
      <c r="D8" s="257" t="s">
        <v>222</v>
      </c>
      <c r="E8" s="55" t="s">
        <v>523</v>
      </c>
      <c r="F8" s="55">
        <v>2021</v>
      </c>
      <c r="G8" s="55"/>
      <c r="H8" s="55"/>
      <c r="I8" s="55"/>
      <c r="J8" s="55"/>
      <c r="K8" s="55"/>
      <c r="L8" s="55"/>
      <c r="M8" s="55"/>
      <c r="N8" s="55"/>
      <c r="O8" s="69"/>
      <c r="P8" s="70" t="s">
        <v>524</v>
      </c>
      <c r="Q8" s="62" t="s">
        <v>1505</v>
      </c>
      <c r="R8" s="145"/>
    </row>
    <row r="9" spans="1:22" ht="48" customHeight="1">
      <c r="A9" s="79">
        <v>44652</v>
      </c>
      <c r="B9" s="291"/>
      <c r="C9" s="55" t="s">
        <v>315</v>
      </c>
      <c r="D9" s="257" t="s">
        <v>648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69"/>
      <c r="P9" s="70"/>
      <c r="Q9" s="62" t="s">
        <v>647</v>
      </c>
      <c r="R9" s="145"/>
    </row>
    <row r="10" spans="1:22" ht="63" customHeight="1">
      <c r="A10" s="79">
        <v>44652</v>
      </c>
      <c r="B10" s="283" t="s">
        <v>60</v>
      </c>
      <c r="C10" s="55" t="s">
        <v>655</v>
      </c>
      <c r="D10" s="257" t="s">
        <v>147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69"/>
      <c r="P10" s="70" t="s">
        <v>656</v>
      </c>
      <c r="Q10" s="62"/>
      <c r="R10" s="145"/>
    </row>
    <row r="11" spans="1:22" ht="32.25" customHeight="1">
      <c r="A11" s="79"/>
      <c r="B11" s="291"/>
      <c r="C11" s="55"/>
      <c r="D11" s="257"/>
      <c r="E11" s="55"/>
      <c r="F11" s="55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62" t="s">
        <v>1506</v>
      </c>
      <c r="R11" s="63"/>
    </row>
    <row r="12" spans="1:22" ht="90" customHeight="1">
      <c r="A12" s="79">
        <v>44621</v>
      </c>
      <c r="B12" s="283" t="s">
        <v>62</v>
      </c>
      <c r="C12" s="55" t="s">
        <v>606</v>
      </c>
      <c r="D12" s="257" t="s">
        <v>151</v>
      </c>
      <c r="E12" s="36">
        <v>44631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62" t="s">
        <v>281</v>
      </c>
      <c r="Q12" s="62" t="s">
        <v>595</v>
      </c>
      <c r="R12" s="63"/>
    </row>
    <row r="13" spans="1:22" ht="41.25" customHeight="1">
      <c r="A13" s="79">
        <v>44682</v>
      </c>
      <c r="B13" s="284"/>
      <c r="C13" s="286" t="s">
        <v>1206</v>
      </c>
      <c r="D13" s="257" t="s">
        <v>147</v>
      </c>
      <c r="E13" s="36">
        <v>44685</v>
      </c>
      <c r="F13" s="55" t="s">
        <v>179</v>
      </c>
      <c r="G13" s="120"/>
      <c r="H13" s="120"/>
      <c r="I13" s="120"/>
      <c r="J13" s="120"/>
      <c r="K13" s="120"/>
      <c r="L13" s="120"/>
      <c r="M13" s="120"/>
      <c r="N13" s="120"/>
      <c r="O13" s="120"/>
      <c r="P13" s="62" t="s">
        <v>662</v>
      </c>
      <c r="Q13" s="62" t="s">
        <v>971</v>
      </c>
      <c r="R13" s="63"/>
    </row>
    <row r="14" spans="1:22" ht="44.25" customHeight="1">
      <c r="A14" s="79">
        <v>44682</v>
      </c>
      <c r="B14" s="291"/>
      <c r="C14" s="288"/>
      <c r="D14" s="257" t="s">
        <v>147</v>
      </c>
      <c r="E14" s="36">
        <v>44685</v>
      </c>
      <c r="F14" s="55" t="s">
        <v>179</v>
      </c>
      <c r="G14" s="120"/>
      <c r="H14" s="120"/>
      <c r="I14" s="120"/>
      <c r="J14" s="120"/>
      <c r="K14" s="120"/>
      <c r="L14" s="120"/>
      <c r="M14" s="120"/>
      <c r="N14" s="120"/>
      <c r="O14" s="120"/>
      <c r="P14" s="62" t="s">
        <v>663</v>
      </c>
      <c r="Q14" s="62" t="s">
        <v>971</v>
      </c>
      <c r="R14" s="63"/>
    </row>
    <row r="15" spans="1:22" ht="117" customHeight="1">
      <c r="A15" s="79">
        <v>44621</v>
      </c>
      <c r="B15" s="283" t="s">
        <v>63</v>
      </c>
      <c r="C15" s="55" t="s">
        <v>159</v>
      </c>
      <c r="D15" s="257" t="s">
        <v>147</v>
      </c>
      <c r="E15" s="36" t="s">
        <v>333</v>
      </c>
      <c r="F15" s="55"/>
      <c r="G15" s="55"/>
      <c r="H15" s="55"/>
      <c r="I15" s="55"/>
      <c r="J15" s="70"/>
      <c r="K15" s="69"/>
      <c r="L15" s="69"/>
      <c r="M15" s="69"/>
      <c r="N15" s="69"/>
      <c r="O15" s="69"/>
      <c r="P15" s="62" t="s">
        <v>334</v>
      </c>
      <c r="Q15" s="70" t="s">
        <v>596</v>
      </c>
      <c r="R15" s="71"/>
    </row>
    <row r="16" spans="1:22" ht="147.75" customHeight="1">
      <c r="A16" s="79">
        <v>44652</v>
      </c>
      <c r="B16" s="291"/>
      <c r="C16" s="180" t="s">
        <v>417</v>
      </c>
      <c r="D16" s="257" t="s">
        <v>147</v>
      </c>
      <c r="E16" s="36" t="s">
        <v>1048</v>
      </c>
      <c r="F16" s="55"/>
      <c r="G16" s="55" t="s">
        <v>1049</v>
      </c>
      <c r="H16" s="36">
        <v>44896</v>
      </c>
      <c r="I16" s="257" t="s">
        <v>1503</v>
      </c>
      <c r="J16" s="70"/>
      <c r="K16" s="55" t="s">
        <v>1051</v>
      </c>
      <c r="L16" s="55" t="s">
        <v>413</v>
      </c>
      <c r="M16" s="69"/>
      <c r="N16" s="69"/>
      <c r="O16" s="69"/>
      <c r="P16" s="70" t="s">
        <v>1050</v>
      </c>
      <c r="Q16" s="70" t="s">
        <v>1507</v>
      </c>
      <c r="R16" s="71"/>
    </row>
    <row r="17" spans="1:18" ht="104.25" customHeight="1">
      <c r="A17" s="79">
        <v>44621</v>
      </c>
      <c r="B17" s="283" t="s">
        <v>64</v>
      </c>
      <c r="C17" s="55" t="s">
        <v>144</v>
      </c>
      <c r="D17" s="257" t="s">
        <v>197</v>
      </c>
      <c r="E17" s="55" t="s">
        <v>200</v>
      </c>
      <c r="F17" s="55" t="s">
        <v>164</v>
      </c>
      <c r="G17" s="55"/>
      <c r="H17" s="55"/>
      <c r="I17" s="55" t="s">
        <v>196</v>
      </c>
      <c r="J17" s="36">
        <v>44729</v>
      </c>
      <c r="K17" s="55"/>
      <c r="L17" s="55"/>
      <c r="M17" s="157"/>
      <c r="N17" s="157"/>
      <c r="O17" s="157"/>
      <c r="P17" s="157"/>
      <c r="Q17" s="62" t="s">
        <v>198</v>
      </c>
      <c r="R17" s="158"/>
    </row>
    <row r="18" spans="1:18" ht="28.5" customHeight="1">
      <c r="A18" s="79">
        <v>44743</v>
      </c>
      <c r="B18" s="291"/>
      <c r="C18" s="55" t="s">
        <v>673</v>
      </c>
      <c r="D18" s="257"/>
      <c r="E18" s="55"/>
      <c r="F18" s="55"/>
      <c r="G18" s="55"/>
      <c r="H18" s="55"/>
      <c r="I18" s="55"/>
      <c r="J18" s="55"/>
      <c r="K18" s="55"/>
      <c r="L18" s="55"/>
      <c r="M18" s="157"/>
      <c r="N18" s="157"/>
      <c r="O18" s="157"/>
      <c r="P18" s="157"/>
      <c r="Q18" s="62" t="s">
        <v>674</v>
      </c>
      <c r="R18" s="158"/>
    </row>
    <row r="19" spans="1:18" ht="66" customHeight="1">
      <c r="A19" s="79">
        <v>44713</v>
      </c>
      <c r="B19" s="283" t="s">
        <v>65</v>
      </c>
      <c r="C19" s="180" t="s">
        <v>1209</v>
      </c>
      <c r="D19" s="257" t="s">
        <v>147</v>
      </c>
      <c r="E19" s="55" t="s">
        <v>1085</v>
      </c>
      <c r="F19" s="55" t="s">
        <v>179</v>
      </c>
      <c r="G19" s="55"/>
      <c r="H19" s="55"/>
      <c r="I19" s="55"/>
      <c r="J19" s="55"/>
      <c r="K19" s="55"/>
      <c r="L19" s="55"/>
      <c r="M19" s="157"/>
      <c r="N19" s="157"/>
      <c r="O19" s="157"/>
      <c r="P19" s="62" t="s">
        <v>1086</v>
      </c>
      <c r="Q19" s="62" t="s">
        <v>1087</v>
      </c>
      <c r="R19" s="159"/>
    </row>
    <row r="20" spans="1:18" ht="55.5" customHeight="1">
      <c r="A20" s="79">
        <v>44743</v>
      </c>
      <c r="B20" s="291"/>
      <c r="C20" s="55" t="s">
        <v>866</v>
      </c>
      <c r="D20" s="257" t="s">
        <v>1208</v>
      </c>
      <c r="E20" s="55" t="s">
        <v>867</v>
      </c>
      <c r="F20" s="55"/>
      <c r="G20" s="160"/>
      <c r="H20" s="161"/>
      <c r="I20" s="161"/>
      <c r="J20" s="160"/>
      <c r="K20" s="160"/>
      <c r="L20" s="160"/>
      <c r="M20" s="160"/>
      <c r="N20" s="160"/>
      <c r="O20" s="160"/>
      <c r="P20" s="62"/>
      <c r="Q20" s="62" t="s">
        <v>865</v>
      </c>
      <c r="R20" s="76"/>
    </row>
    <row r="21" spans="1:18" ht="128.25" customHeight="1">
      <c r="A21" s="79">
        <v>44593</v>
      </c>
      <c r="B21" s="283" t="s">
        <v>101</v>
      </c>
      <c r="C21" s="55" t="s">
        <v>144</v>
      </c>
      <c r="D21" s="257" t="s">
        <v>364</v>
      </c>
      <c r="E21" s="55">
        <v>2021</v>
      </c>
      <c r="F21" s="55"/>
      <c r="G21" s="55"/>
      <c r="H21" s="55"/>
      <c r="I21" s="55" t="s">
        <v>466</v>
      </c>
      <c r="J21" s="36">
        <v>44707</v>
      </c>
      <c r="K21" s="120"/>
      <c r="L21" s="120"/>
      <c r="M21" s="120"/>
      <c r="N21" s="162"/>
      <c r="O21" s="162"/>
      <c r="P21" s="62" t="s">
        <v>465</v>
      </c>
      <c r="Q21" s="62" t="s">
        <v>1508</v>
      </c>
      <c r="R21" s="63"/>
    </row>
    <row r="22" spans="1:18" ht="112.5" customHeight="1">
      <c r="A22" s="79">
        <v>44621</v>
      </c>
      <c r="B22" s="284"/>
      <c r="C22" s="55" t="s">
        <v>549</v>
      </c>
      <c r="D22" s="257" t="s">
        <v>868</v>
      </c>
      <c r="E22" s="55" t="s">
        <v>550</v>
      </c>
      <c r="F22" s="55" t="s">
        <v>553</v>
      </c>
      <c r="G22" s="55" t="s">
        <v>552</v>
      </c>
      <c r="H22" s="55" t="s">
        <v>535</v>
      </c>
      <c r="I22" s="55"/>
      <c r="J22" s="55"/>
      <c r="K22" s="55" t="s">
        <v>910</v>
      </c>
      <c r="L22" s="55" t="s">
        <v>413</v>
      </c>
      <c r="M22" s="55"/>
      <c r="N22" s="55"/>
      <c r="O22" s="55"/>
      <c r="P22" s="62" t="s">
        <v>551</v>
      </c>
      <c r="Q22" s="62" t="s">
        <v>1509</v>
      </c>
      <c r="R22" s="63"/>
    </row>
    <row r="23" spans="1:18" ht="122.25" customHeight="1">
      <c r="A23" s="79">
        <v>44593</v>
      </c>
      <c r="B23" s="291"/>
      <c r="C23" s="55" t="s">
        <v>144</v>
      </c>
      <c r="D23" s="257" t="s">
        <v>197</v>
      </c>
      <c r="E23" s="55" t="s">
        <v>743</v>
      </c>
      <c r="F23" s="55" t="s">
        <v>453</v>
      </c>
      <c r="G23" s="55"/>
      <c r="H23" s="55"/>
      <c r="I23" s="55" t="s">
        <v>745</v>
      </c>
      <c r="J23" s="36">
        <v>44757</v>
      </c>
      <c r="K23" s="55"/>
      <c r="L23" s="55"/>
      <c r="M23" s="55"/>
      <c r="N23" s="55"/>
      <c r="O23" s="55"/>
      <c r="P23" s="62" t="s">
        <v>744</v>
      </c>
      <c r="Q23" s="62" t="s">
        <v>737</v>
      </c>
      <c r="R23" s="63"/>
    </row>
    <row r="24" spans="1:18" ht="108" customHeight="1">
      <c r="A24" s="79">
        <v>44562</v>
      </c>
      <c r="B24" s="6" t="s">
        <v>102</v>
      </c>
      <c r="C24" s="55" t="s">
        <v>417</v>
      </c>
      <c r="D24" s="257" t="s">
        <v>147</v>
      </c>
      <c r="E24" s="36" t="s">
        <v>869</v>
      </c>
      <c r="F24" s="55"/>
      <c r="G24" s="55" t="s">
        <v>420</v>
      </c>
      <c r="H24" s="36">
        <v>44767</v>
      </c>
      <c r="I24" s="55"/>
      <c r="J24" s="55"/>
      <c r="K24" s="55" t="s">
        <v>421</v>
      </c>
      <c r="L24" s="55" t="s">
        <v>1161</v>
      </c>
      <c r="M24" s="55" t="s">
        <v>418</v>
      </c>
      <c r="N24" s="109"/>
      <c r="O24" s="109"/>
      <c r="P24" s="62" t="s">
        <v>419</v>
      </c>
      <c r="Q24" s="62" t="s">
        <v>1510</v>
      </c>
      <c r="R24" s="63"/>
    </row>
    <row r="25" spans="1:18" s="31" customFormat="1" ht="127.5" customHeight="1">
      <c r="A25" s="79">
        <v>44593</v>
      </c>
      <c r="B25" s="283" t="s">
        <v>103</v>
      </c>
      <c r="C25" s="55" t="s">
        <v>154</v>
      </c>
      <c r="D25" s="257" t="s">
        <v>1208</v>
      </c>
      <c r="E25" s="36">
        <v>44721</v>
      </c>
      <c r="F25" s="55"/>
      <c r="G25" s="55"/>
      <c r="H25" s="36"/>
      <c r="I25" s="55"/>
      <c r="J25" s="55"/>
      <c r="K25" s="69"/>
      <c r="L25" s="69"/>
      <c r="M25" s="69"/>
      <c r="N25" s="69"/>
      <c r="O25" s="69"/>
      <c r="P25" s="62"/>
      <c r="Q25" s="62" t="s">
        <v>1210</v>
      </c>
      <c r="R25" s="63"/>
    </row>
    <row r="26" spans="1:18" s="31" customFormat="1" ht="83.25" customHeight="1">
      <c r="A26" s="79">
        <v>44652</v>
      </c>
      <c r="B26" s="291"/>
      <c r="C26" s="180" t="s">
        <v>1211</v>
      </c>
      <c r="D26" s="257" t="s">
        <v>469</v>
      </c>
      <c r="E26" s="55" t="s">
        <v>968</v>
      </c>
      <c r="F26" s="55" t="s">
        <v>969</v>
      </c>
      <c r="G26" s="163"/>
      <c r="H26" s="129"/>
      <c r="I26" s="163"/>
      <c r="J26" s="163"/>
      <c r="K26" s="163"/>
      <c r="L26" s="163"/>
      <c r="M26" s="163"/>
      <c r="N26" s="163"/>
      <c r="O26" s="163"/>
      <c r="P26" s="62" t="s">
        <v>970</v>
      </c>
      <c r="Q26" s="62" t="s">
        <v>1511</v>
      </c>
      <c r="R26" s="164"/>
    </row>
    <row r="27" spans="1:18" s="31" customFormat="1" ht="136.5" customHeight="1">
      <c r="A27" s="60">
        <v>44562</v>
      </c>
      <c r="B27" s="283" t="s">
        <v>72</v>
      </c>
      <c r="C27" s="55" t="s">
        <v>159</v>
      </c>
      <c r="D27" s="257" t="s">
        <v>147</v>
      </c>
      <c r="E27" s="55" t="s">
        <v>184</v>
      </c>
      <c r="F27" s="36">
        <v>44595</v>
      </c>
      <c r="G27" s="55" t="s">
        <v>235</v>
      </c>
      <c r="H27" s="36">
        <v>44732</v>
      </c>
      <c r="I27" s="55"/>
      <c r="J27" s="55"/>
      <c r="K27" s="55" t="s">
        <v>261</v>
      </c>
      <c r="L27" s="55" t="s">
        <v>262</v>
      </c>
      <c r="M27" s="55" t="s">
        <v>489</v>
      </c>
      <c r="N27" s="69"/>
      <c r="O27" s="69"/>
      <c r="P27" s="62" t="s">
        <v>486</v>
      </c>
      <c r="Q27" s="62" t="s">
        <v>1512</v>
      </c>
      <c r="R27" s="63"/>
    </row>
    <row r="28" spans="1:18" s="31" customFormat="1" ht="132.75" customHeight="1">
      <c r="A28" s="60">
        <v>44621</v>
      </c>
      <c r="B28" s="284"/>
      <c r="C28" s="55" t="s">
        <v>266</v>
      </c>
      <c r="D28" s="257" t="s">
        <v>151</v>
      </c>
      <c r="E28" s="55" t="s">
        <v>464</v>
      </c>
      <c r="F28" s="36">
        <v>44630</v>
      </c>
      <c r="G28" s="69"/>
      <c r="H28" s="69"/>
      <c r="I28" s="55" t="s">
        <v>487</v>
      </c>
      <c r="J28" s="55" t="s">
        <v>488</v>
      </c>
      <c r="K28" s="55"/>
      <c r="L28" s="55"/>
      <c r="M28" s="69"/>
      <c r="N28" s="69"/>
      <c r="O28" s="69"/>
      <c r="P28" s="97"/>
      <c r="Q28" s="62" t="s">
        <v>1513</v>
      </c>
      <c r="R28" s="63"/>
    </row>
    <row r="29" spans="1:18" s="31" customFormat="1" ht="69.75" customHeight="1">
      <c r="A29" s="60">
        <v>44652</v>
      </c>
      <c r="B29" s="284"/>
      <c r="C29" s="180" t="s">
        <v>1206</v>
      </c>
      <c r="D29" s="257" t="s">
        <v>151</v>
      </c>
      <c r="E29" s="55" t="s">
        <v>1146</v>
      </c>
      <c r="F29" s="55" t="s">
        <v>179</v>
      </c>
      <c r="G29" s="69"/>
      <c r="H29" s="69"/>
      <c r="I29" s="55"/>
      <c r="J29" s="55"/>
      <c r="K29" s="55"/>
      <c r="L29" s="55"/>
      <c r="M29" s="69"/>
      <c r="N29" s="69"/>
      <c r="O29" s="69"/>
      <c r="P29" s="62" t="s">
        <v>1148</v>
      </c>
      <c r="Q29" s="62"/>
      <c r="R29" s="63"/>
    </row>
    <row r="30" spans="1:18" s="31" customFormat="1" ht="43.5" customHeight="1">
      <c r="A30" s="60">
        <v>44652</v>
      </c>
      <c r="B30" s="284"/>
      <c r="C30" s="257" t="s">
        <v>1206</v>
      </c>
      <c r="D30" s="257" t="s">
        <v>151</v>
      </c>
      <c r="E30" s="55"/>
      <c r="F30" s="55" t="s">
        <v>179</v>
      </c>
      <c r="G30" s="69"/>
      <c r="H30" s="69"/>
      <c r="I30" s="55"/>
      <c r="J30" s="55"/>
      <c r="K30" s="55"/>
      <c r="L30" s="55"/>
      <c r="M30" s="69"/>
      <c r="N30" s="69"/>
      <c r="O30" s="69"/>
      <c r="P30" s="62" t="s">
        <v>1147</v>
      </c>
      <c r="Q30" s="62"/>
      <c r="R30" s="63"/>
    </row>
    <row r="31" spans="1:18" s="31" customFormat="1" ht="121.5" customHeight="1" thickBot="1">
      <c r="A31" s="112">
        <v>44652</v>
      </c>
      <c r="B31" s="285"/>
      <c r="C31" s="18" t="s">
        <v>154</v>
      </c>
      <c r="D31" s="18" t="s">
        <v>1208</v>
      </c>
      <c r="E31" s="18" t="s">
        <v>871</v>
      </c>
      <c r="F31" s="18"/>
      <c r="G31" s="165"/>
      <c r="H31" s="165"/>
      <c r="I31" s="18"/>
      <c r="J31" s="18"/>
      <c r="K31" s="18"/>
      <c r="L31" s="18"/>
      <c r="M31" s="165"/>
      <c r="N31" s="165"/>
      <c r="O31" s="165"/>
      <c r="P31" s="166"/>
      <c r="Q31" s="114" t="s">
        <v>1149</v>
      </c>
      <c r="R31" s="167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/>
    </row>
  </sheetData>
  <mergeCells count="25">
    <mergeCell ref="B27:B31"/>
    <mergeCell ref="B25:B26"/>
    <mergeCell ref="B15:B16"/>
    <mergeCell ref="B17:B18"/>
    <mergeCell ref="B21:B23"/>
    <mergeCell ref="B19:B20"/>
    <mergeCell ref="C13:C14"/>
    <mergeCell ref="B7:B9"/>
    <mergeCell ref="B10:B11"/>
    <mergeCell ref="B12:B14"/>
    <mergeCell ref="A6:R6"/>
    <mergeCell ref="A2:R2"/>
    <mergeCell ref="A3:A5"/>
    <mergeCell ref="B3:B5"/>
    <mergeCell ref="C3:C5"/>
    <mergeCell ref="D3:D5"/>
    <mergeCell ref="R4:R5"/>
    <mergeCell ref="E3:E5"/>
    <mergeCell ref="G4:H4"/>
    <mergeCell ref="I4:J4"/>
    <mergeCell ref="K4:M4"/>
    <mergeCell ref="F3:F5"/>
    <mergeCell ref="G3:R3"/>
    <mergeCell ref="N4:O4"/>
    <mergeCell ref="Q4:Q5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  <rowBreaks count="2" manualBreakCount="2">
    <brk id="16" max="16383" man="1"/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74"/>
  <sheetViews>
    <sheetView view="pageBreakPreview" topLeftCell="A61" zoomScale="90" zoomScaleNormal="94" zoomScaleSheetLayoutView="90" workbookViewId="0">
      <selection activeCell="B63" sqref="B63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" style="1" customWidth="1"/>
    <col min="5" max="5" width="13.140625" style="1" customWidth="1"/>
    <col min="6" max="7" width="10.7109375" style="1" customWidth="1"/>
    <col min="8" max="8" width="11" style="1" customWidth="1"/>
    <col min="9" max="9" width="11.140625" style="1" customWidth="1"/>
    <col min="10" max="10" width="11" style="1" customWidth="1"/>
    <col min="11" max="11" width="10.7109375" style="1" customWidth="1"/>
    <col min="12" max="12" width="9" style="1" customWidth="1"/>
    <col min="13" max="13" width="10.7109375" style="1" customWidth="1"/>
    <col min="14" max="14" width="10.85546875" style="1" customWidth="1"/>
    <col min="15" max="15" width="6.140625" style="1" customWidth="1"/>
    <col min="16" max="16" width="11" style="1" customWidth="1"/>
    <col min="17" max="17" width="59.7109375" style="1" customWidth="1"/>
    <col min="18" max="18" width="13.85546875" style="3" customWidth="1"/>
    <col min="19" max="16384" width="9.140625" style="1"/>
  </cols>
  <sheetData>
    <row r="1" spans="1:18" ht="20.25">
      <c r="R1" s="186" t="s">
        <v>22</v>
      </c>
    </row>
    <row r="2" spans="1:18" ht="21" thickBot="1">
      <c r="A2" s="264" t="s">
        <v>725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spans="1:18" ht="12.75" customHeight="1">
      <c r="A3" s="269" t="s">
        <v>74</v>
      </c>
      <c r="B3" s="272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18" ht="12.75" customHeight="1">
      <c r="A4" s="270"/>
      <c r="B4" s="273"/>
      <c r="C4" s="273"/>
      <c r="D4" s="273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55" t="s">
        <v>13</v>
      </c>
      <c r="Q4" s="276" t="s">
        <v>12</v>
      </c>
      <c r="R4" s="277" t="s">
        <v>87</v>
      </c>
    </row>
    <row r="5" spans="1:18" ht="80.25" customHeight="1" thickBot="1">
      <c r="A5" s="311"/>
      <c r="B5" s="312"/>
      <c r="C5" s="312"/>
      <c r="D5" s="312"/>
      <c r="E5" s="312"/>
      <c r="F5" s="312"/>
      <c r="G5" s="32" t="s">
        <v>79</v>
      </c>
      <c r="H5" s="33" t="s">
        <v>80</v>
      </c>
      <c r="I5" s="32" t="s">
        <v>79</v>
      </c>
      <c r="J5" s="33" t="s">
        <v>80</v>
      </c>
      <c r="K5" s="33" t="s">
        <v>83</v>
      </c>
      <c r="L5" s="33" t="s">
        <v>84</v>
      </c>
      <c r="M5" s="33" t="s">
        <v>85</v>
      </c>
      <c r="N5" s="34" t="s">
        <v>14</v>
      </c>
      <c r="O5" s="34" t="s">
        <v>14</v>
      </c>
      <c r="P5" s="33" t="s">
        <v>14</v>
      </c>
      <c r="Q5" s="309"/>
      <c r="R5" s="310"/>
    </row>
    <row r="6" spans="1:18" ht="24" customHeight="1" thickBot="1">
      <c r="A6" s="306" t="s">
        <v>24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8"/>
    </row>
    <row r="7" spans="1:18" ht="76.5" customHeight="1">
      <c r="A7" s="56">
        <v>44593</v>
      </c>
      <c r="B7" s="263" t="s">
        <v>68</v>
      </c>
      <c r="C7" s="178" t="s">
        <v>417</v>
      </c>
      <c r="D7" s="257" t="s">
        <v>1208</v>
      </c>
      <c r="E7" s="153">
        <v>44603</v>
      </c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58" t="s">
        <v>837</v>
      </c>
      <c r="R7" s="169"/>
    </row>
    <row r="8" spans="1:18" ht="43.5" customHeight="1">
      <c r="A8" s="60">
        <v>44531</v>
      </c>
      <c r="B8" s="283" t="s">
        <v>115</v>
      </c>
      <c r="C8" s="55" t="s">
        <v>129</v>
      </c>
      <c r="D8" s="257" t="s">
        <v>148</v>
      </c>
      <c r="E8" s="55" t="s">
        <v>167</v>
      </c>
      <c r="F8" s="55" t="s">
        <v>169</v>
      </c>
      <c r="G8" s="119"/>
      <c r="H8" s="119"/>
      <c r="I8" s="119"/>
      <c r="J8" s="119"/>
      <c r="K8" s="119"/>
      <c r="L8" s="119"/>
      <c r="M8" s="119"/>
      <c r="N8" s="119"/>
      <c r="O8" s="119"/>
      <c r="P8" s="136" t="s">
        <v>166</v>
      </c>
      <c r="Q8" s="62" t="s">
        <v>168</v>
      </c>
      <c r="R8" s="63"/>
    </row>
    <row r="9" spans="1:18" ht="28.5" customHeight="1">
      <c r="A9" s="60">
        <v>44562</v>
      </c>
      <c r="B9" s="284"/>
      <c r="C9" s="180" t="s">
        <v>284</v>
      </c>
      <c r="D9" s="257" t="s">
        <v>147</v>
      </c>
      <c r="E9" s="55" t="s">
        <v>291</v>
      </c>
      <c r="F9" s="55">
        <v>2021</v>
      </c>
      <c r="G9" s="69"/>
      <c r="H9" s="69"/>
      <c r="I9" s="69"/>
      <c r="J9" s="69"/>
      <c r="K9" s="69"/>
      <c r="L9" s="69"/>
      <c r="M9" s="69"/>
      <c r="N9" s="69"/>
      <c r="O9" s="69"/>
      <c r="P9" s="62" t="s">
        <v>740</v>
      </c>
      <c r="Q9" s="62" t="s">
        <v>288</v>
      </c>
      <c r="R9" s="84"/>
    </row>
    <row r="10" spans="1:18" ht="33" customHeight="1">
      <c r="A10" s="60">
        <v>44593</v>
      </c>
      <c r="B10" s="284"/>
      <c r="C10" s="55" t="s">
        <v>289</v>
      </c>
      <c r="D10" s="257" t="s">
        <v>147</v>
      </c>
      <c r="E10" s="55" t="s">
        <v>292</v>
      </c>
      <c r="F10" s="257" t="s">
        <v>546</v>
      </c>
      <c r="G10" s="69"/>
      <c r="H10" s="69"/>
      <c r="I10" s="69"/>
      <c r="J10" s="69"/>
      <c r="K10" s="69"/>
      <c r="L10" s="69"/>
      <c r="M10" s="69"/>
      <c r="N10" s="69"/>
      <c r="O10" s="69"/>
      <c r="P10" s="62" t="s">
        <v>948</v>
      </c>
      <c r="Q10" s="62" t="s">
        <v>947</v>
      </c>
      <c r="R10" s="170" t="s">
        <v>290</v>
      </c>
    </row>
    <row r="11" spans="1:18" ht="25.5">
      <c r="A11" s="60">
        <v>44593</v>
      </c>
      <c r="B11" s="284"/>
      <c r="C11" s="55" t="s">
        <v>293</v>
      </c>
      <c r="D11" s="257" t="s">
        <v>469</v>
      </c>
      <c r="E11" s="55"/>
      <c r="F11" s="55">
        <v>2021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2" t="s">
        <v>1519</v>
      </c>
      <c r="R11" s="74"/>
    </row>
    <row r="12" spans="1:18" ht="66.75" customHeight="1">
      <c r="A12" s="60">
        <v>44593</v>
      </c>
      <c r="B12" s="284"/>
      <c r="C12" s="180" t="s">
        <v>1217</v>
      </c>
      <c r="D12" s="257" t="s">
        <v>147</v>
      </c>
      <c r="E12" s="55" t="s">
        <v>295</v>
      </c>
      <c r="F12" s="69"/>
      <c r="G12" s="97"/>
      <c r="H12" s="97"/>
      <c r="I12" s="69"/>
      <c r="J12" s="69"/>
      <c r="K12" s="69"/>
      <c r="L12" s="69"/>
      <c r="M12" s="69"/>
      <c r="N12" s="69"/>
      <c r="O12" s="69"/>
      <c r="P12" s="62" t="s">
        <v>294</v>
      </c>
      <c r="Q12" s="62" t="s">
        <v>1520</v>
      </c>
      <c r="R12" s="74"/>
    </row>
    <row r="13" spans="1:18" ht="51" customHeight="1">
      <c r="A13" s="60">
        <v>44593</v>
      </c>
      <c r="B13" s="284"/>
      <c r="C13" s="55" t="s">
        <v>417</v>
      </c>
      <c r="D13" s="257" t="s">
        <v>147</v>
      </c>
      <c r="E13" s="55" t="s">
        <v>607</v>
      </c>
      <c r="F13" s="69"/>
      <c r="G13" s="97"/>
      <c r="H13" s="97"/>
      <c r="I13" s="69"/>
      <c r="J13" s="69"/>
      <c r="K13" s="69"/>
      <c r="L13" s="69"/>
      <c r="M13" s="69"/>
      <c r="N13" s="69"/>
      <c r="O13" s="69"/>
      <c r="P13" s="62"/>
      <c r="Q13" s="62" t="s">
        <v>1521</v>
      </c>
      <c r="R13" s="74"/>
    </row>
    <row r="14" spans="1:18" ht="55.5" customHeight="1">
      <c r="A14" s="60">
        <v>44621</v>
      </c>
      <c r="B14" s="284"/>
      <c r="C14" s="55" t="s">
        <v>144</v>
      </c>
      <c r="D14" s="257" t="s">
        <v>197</v>
      </c>
      <c r="E14" s="55" t="s">
        <v>200</v>
      </c>
      <c r="F14" s="55" t="s">
        <v>164</v>
      </c>
      <c r="G14" s="55"/>
      <c r="H14" s="55"/>
      <c r="I14" s="55" t="s">
        <v>201</v>
      </c>
      <c r="J14" s="36">
        <v>44729</v>
      </c>
      <c r="K14" s="55"/>
      <c r="L14" s="55"/>
      <c r="M14" s="157"/>
      <c r="N14" s="157"/>
      <c r="O14" s="157"/>
      <c r="P14" s="62" t="s">
        <v>792</v>
      </c>
      <c r="Q14" s="62" t="s">
        <v>1218</v>
      </c>
      <c r="R14" s="63"/>
    </row>
    <row r="15" spans="1:18" ht="42" customHeight="1">
      <c r="A15" s="60">
        <v>44621</v>
      </c>
      <c r="B15" s="284"/>
      <c r="C15" s="180" t="s">
        <v>1176</v>
      </c>
      <c r="D15" s="257" t="s">
        <v>1214</v>
      </c>
      <c r="E15" s="55" t="s">
        <v>296</v>
      </c>
      <c r="F15" s="55">
        <v>2021</v>
      </c>
      <c r="G15" s="97"/>
      <c r="H15" s="97"/>
      <c r="I15" s="69"/>
      <c r="J15" s="69"/>
      <c r="K15" s="69"/>
      <c r="L15" s="69"/>
      <c r="M15" s="69"/>
      <c r="N15" s="69"/>
      <c r="O15" s="69"/>
      <c r="P15" s="62" t="s">
        <v>631</v>
      </c>
      <c r="Q15" s="62" t="s">
        <v>560</v>
      </c>
      <c r="R15" s="63"/>
    </row>
    <row r="16" spans="1:18" ht="40.5" customHeight="1">
      <c r="A16" s="60">
        <v>44621</v>
      </c>
      <c r="B16" s="284"/>
      <c r="C16" s="180" t="s">
        <v>1213</v>
      </c>
      <c r="D16" s="257" t="s">
        <v>151</v>
      </c>
      <c r="E16" s="55" t="s">
        <v>297</v>
      </c>
      <c r="F16" s="55">
        <v>2021</v>
      </c>
      <c r="G16" s="69"/>
      <c r="H16" s="69"/>
      <c r="I16" s="69"/>
      <c r="J16" s="69"/>
      <c r="K16" s="69"/>
      <c r="L16" s="69"/>
      <c r="M16" s="69"/>
      <c r="N16" s="69"/>
      <c r="O16" s="69"/>
      <c r="P16" s="62" t="s">
        <v>300</v>
      </c>
      <c r="Q16" s="62" t="s">
        <v>1522</v>
      </c>
      <c r="R16" s="63"/>
    </row>
    <row r="17" spans="1:18" ht="35.25" customHeight="1">
      <c r="A17" s="60">
        <v>44621</v>
      </c>
      <c r="B17" s="284"/>
      <c r="C17" s="55" t="s">
        <v>298</v>
      </c>
      <c r="D17" s="257" t="s">
        <v>151</v>
      </c>
      <c r="E17" s="55" t="s">
        <v>299</v>
      </c>
      <c r="F17" s="257" t="s">
        <v>377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2" t="s">
        <v>558</v>
      </c>
      <c r="R17" s="63" t="s">
        <v>290</v>
      </c>
    </row>
    <row r="18" spans="1:18" ht="36" customHeight="1">
      <c r="A18" s="60">
        <v>44621</v>
      </c>
      <c r="B18" s="284"/>
      <c r="C18" s="55" t="s">
        <v>941</v>
      </c>
      <c r="D18" s="257" t="s">
        <v>151</v>
      </c>
      <c r="E18" s="55" t="s">
        <v>280</v>
      </c>
      <c r="F18" s="55" t="s">
        <v>377</v>
      </c>
      <c r="G18" s="55"/>
      <c r="H18" s="55"/>
      <c r="I18" s="55" t="s">
        <v>949</v>
      </c>
      <c r="J18" s="36">
        <v>44729</v>
      </c>
      <c r="K18" s="69"/>
      <c r="L18" s="69"/>
      <c r="M18" s="69"/>
      <c r="N18" s="69"/>
      <c r="O18" s="69"/>
      <c r="P18" s="69"/>
      <c r="Q18" s="62" t="s">
        <v>950</v>
      </c>
      <c r="R18" s="84"/>
    </row>
    <row r="19" spans="1:18" ht="37.5" customHeight="1">
      <c r="A19" s="60">
        <v>44652</v>
      </c>
      <c r="B19" s="284"/>
      <c r="C19" s="55" t="s">
        <v>315</v>
      </c>
      <c r="D19" s="257" t="s">
        <v>151</v>
      </c>
      <c r="E19" s="55" t="s">
        <v>942</v>
      </c>
      <c r="F19" s="55" t="s">
        <v>377</v>
      </c>
      <c r="G19" s="55"/>
      <c r="H19" s="55"/>
      <c r="I19" s="55"/>
      <c r="J19" s="55"/>
      <c r="K19" s="69"/>
      <c r="L19" s="69"/>
      <c r="M19" s="69"/>
      <c r="N19" s="69"/>
      <c r="O19" s="69"/>
      <c r="P19" s="69"/>
      <c r="Q19" s="69"/>
      <c r="R19" s="170" t="s">
        <v>290</v>
      </c>
    </row>
    <row r="20" spans="1:18" ht="54" customHeight="1">
      <c r="A20" s="60">
        <v>44652</v>
      </c>
      <c r="B20" s="284"/>
      <c r="C20" s="55" t="s">
        <v>144</v>
      </c>
      <c r="D20" s="257" t="s">
        <v>147</v>
      </c>
      <c r="E20" s="55" t="s">
        <v>872</v>
      </c>
      <c r="F20" s="55" t="s">
        <v>179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2" t="s">
        <v>1523</v>
      </c>
      <c r="R20" s="63"/>
    </row>
    <row r="21" spans="1:18" ht="68.25" customHeight="1">
      <c r="A21" s="60">
        <v>44682</v>
      </c>
      <c r="B21" s="284"/>
      <c r="C21" s="55" t="s">
        <v>943</v>
      </c>
      <c r="D21" s="257" t="s">
        <v>151</v>
      </c>
      <c r="E21" s="55" t="s">
        <v>945</v>
      </c>
      <c r="F21" s="55" t="s">
        <v>360</v>
      </c>
      <c r="G21" s="55"/>
      <c r="H21" s="55"/>
      <c r="I21" s="55"/>
      <c r="J21" s="55"/>
      <c r="K21" s="62"/>
      <c r="L21" s="62"/>
      <c r="M21" s="62"/>
      <c r="N21" s="62"/>
      <c r="O21" s="62"/>
      <c r="P21" s="62"/>
      <c r="Q21" s="62"/>
      <c r="R21" s="63" t="s">
        <v>290</v>
      </c>
    </row>
    <row r="22" spans="1:18" ht="34.5" customHeight="1">
      <c r="A22" s="60">
        <v>44682</v>
      </c>
      <c r="B22" s="291"/>
      <c r="C22" s="55" t="s">
        <v>944</v>
      </c>
      <c r="D22" s="257" t="s">
        <v>151</v>
      </c>
      <c r="E22" s="55"/>
      <c r="F22" s="55" t="s">
        <v>377</v>
      </c>
      <c r="G22" s="55"/>
      <c r="H22" s="55"/>
      <c r="I22" s="55" t="s">
        <v>946</v>
      </c>
      <c r="J22" s="36">
        <v>44714</v>
      </c>
      <c r="K22" s="62"/>
      <c r="L22" s="62"/>
      <c r="M22" s="62"/>
      <c r="N22" s="62"/>
      <c r="O22" s="62"/>
      <c r="P22" s="62"/>
      <c r="Q22" s="62" t="s">
        <v>950</v>
      </c>
      <c r="R22" s="63"/>
    </row>
    <row r="23" spans="1:18" ht="42" customHeight="1">
      <c r="A23" s="60">
        <v>44621</v>
      </c>
      <c r="B23" s="283" t="s">
        <v>67</v>
      </c>
      <c r="C23" s="180" t="s">
        <v>1178</v>
      </c>
      <c r="D23" s="257" t="s">
        <v>147</v>
      </c>
      <c r="E23" s="55" t="s">
        <v>336</v>
      </c>
      <c r="F23" s="55" t="s">
        <v>246</v>
      </c>
      <c r="G23" s="69"/>
      <c r="H23" s="69"/>
      <c r="I23" s="69"/>
      <c r="J23" s="69"/>
      <c r="K23" s="69"/>
      <c r="L23" s="69"/>
      <c r="M23" s="69"/>
      <c r="N23" s="69"/>
      <c r="O23" s="69"/>
      <c r="P23" s="62" t="s">
        <v>622</v>
      </c>
      <c r="Q23" s="62" t="s">
        <v>594</v>
      </c>
      <c r="R23" s="63"/>
    </row>
    <row r="24" spans="1:18" ht="50.25" customHeight="1">
      <c r="A24" s="60">
        <v>44562</v>
      </c>
      <c r="B24" s="284"/>
      <c r="C24" s="286" t="s">
        <v>213</v>
      </c>
      <c r="D24" s="257" t="s">
        <v>243</v>
      </c>
      <c r="E24" s="55" t="s">
        <v>244</v>
      </c>
      <c r="F24" s="55" t="s">
        <v>246</v>
      </c>
      <c r="G24" s="69"/>
      <c r="H24" s="69"/>
      <c r="I24" s="55" t="s">
        <v>895</v>
      </c>
      <c r="J24" s="69"/>
      <c r="K24" s="69"/>
      <c r="L24" s="69"/>
      <c r="M24" s="69"/>
      <c r="N24" s="69"/>
      <c r="O24" s="69"/>
      <c r="P24" s="62"/>
      <c r="Q24" s="62" t="s">
        <v>245</v>
      </c>
      <c r="R24" s="63"/>
    </row>
    <row r="25" spans="1:18" ht="45.75" customHeight="1">
      <c r="A25" s="60">
        <v>44593</v>
      </c>
      <c r="B25" s="284"/>
      <c r="C25" s="287"/>
      <c r="D25" s="257" t="s">
        <v>242</v>
      </c>
      <c r="E25" s="55" t="s">
        <v>247</v>
      </c>
      <c r="F25" s="55" t="s">
        <v>248</v>
      </c>
      <c r="G25" s="69"/>
      <c r="H25" s="69"/>
      <c r="I25" s="55" t="s">
        <v>896</v>
      </c>
      <c r="J25" s="36">
        <v>44754</v>
      </c>
      <c r="K25" s="69"/>
      <c r="L25" s="69"/>
      <c r="M25" s="69"/>
      <c r="N25" s="69"/>
      <c r="O25" s="69"/>
      <c r="P25" s="62"/>
      <c r="Q25" s="62" t="s">
        <v>249</v>
      </c>
      <c r="R25" s="63"/>
    </row>
    <row r="26" spans="1:18" ht="33" customHeight="1">
      <c r="A26" s="60">
        <v>44593</v>
      </c>
      <c r="B26" s="284"/>
      <c r="C26" s="288"/>
      <c r="D26" s="257" t="s">
        <v>1221</v>
      </c>
      <c r="E26" s="55" t="s">
        <v>259</v>
      </c>
      <c r="F26" s="55"/>
      <c r="G26" s="69"/>
      <c r="H26" s="69"/>
      <c r="I26" s="69"/>
      <c r="J26" s="69"/>
      <c r="K26" s="69"/>
      <c r="L26" s="69"/>
      <c r="M26" s="69"/>
      <c r="N26" s="69"/>
      <c r="O26" s="69"/>
      <c r="P26" s="62"/>
      <c r="Q26" s="62" t="s">
        <v>260</v>
      </c>
      <c r="R26" s="63"/>
    </row>
    <row r="27" spans="1:18" ht="43.5" customHeight="1">
      <c r="A27" s="60">
        <v>44562</v>
      </c>
      <c r="B27" s="284"/>
      <c r="C27" s="180" t="s">
        <v>1179</v>
      </c>
      <c r="D27" s="257" t="s">
        <v>578</v>
      </c>
      <c r="E27" s="55" t="s">
        <v>608</v>
      </c>
      <c r="F27" s="55"/>
      <c r="G27" s="69"/>
      <c r="H27" s="69"/>
      <c r="I27" s="69"/>
      <c r="J27" s="69"/>
      <c r="K27" s="69"/>
      <c r="L27" s="69"/>
      <c r="M27" s="69"/>
      <c r="N27" s="69"/>
      <c r="O27" s="69"/>
      <c r="P27" s="62" t="s">
        <v>894</v>
      </c>
      <c r="Q27" s="62" t="s">
        <v>1524</v>
      </c>
      <c r="R27" s="63"/>
    </row>
    <row r="28" spans="1:18" ht="52.5" customHeight="1">
      <c r="A28" s="60">
        <v>44562</v>
      </c>
      <c r="B28" s="284"/>
      <c r="C28" s="55" t="s">
        <v>144</v>
      </c>
      <c r="D28" s="257" t="s">
        <v>422</v>
      </c>
      <c r="E28" s="55" t="s">
        <v>593</v>
      </c>
      <c r="F28" s="55" t="s">
        <v>453</v>
      </c>
      <c r="G28" s="69"/>
      <c r="H28" s="69"/>
      <c r="I28" s="55" t="s">
        <v>742</v>
      </c>
      <c r="J28" s="55" t="s">
        <v>739</v>
      </c>
      <c r="K28" s="69"/>
      <c r="L28" s="69"/>
      <c r="M28" s="69"/>
      <c r="N28" s="69"/>
      <c r="O28" s="69"/>
      <c r="P28" s="62" t="s">
        <v>740</v>
      </c>
      <c r="Q28" s="62" t="s">
        <v>741</v>
      </c>
      <c r="R28" s="63"/>
    </row>
    <row r="29" spans="1:18" ht="36" customHeight="1">
      <c r="A29" s="60">
        <v>44621</v>
      </c>
      <c r="B29" s="291"/>
      <c r="C29" s="55" t="s">
        <v>897</v>
      </c>
      <c r="D29" s="257"/>
      <c r="E29" s="55" t="s">
        <v>900</v>
      </c>
      <c r="F29" s="55"/>
      <c r="G29" s="69"/>
      <c r="H29" s="69"/>
      <c r="I29" s="55" t="s">
        <v>898</v>
      </c>
      <c r="J29" s="69"/>
      <c r="K29" s="69"/>
      <c r="L29" s="69"/>
      <c r="M29" s="69"/>
      <c r="N29" s="69"/>
      <c r="O29" s="69"/>
      <c r="P29" s="62"/>
      <c r="Q29" s="62" t="s">
        <v>899</v>
      </c>
      <c r="R29" s="63"/>
    </row>
    <row r="30" spans="1:18" ht="66.75" customHeight="1">
      <c r="A30" s="60">
        <v>44682</v>
      </c>
      <c r="B30" s="6" t="s">
        <v>104</v>
      </c>
      <c r="C30" s="180" t="s">
        <v>289</v>
      </c>
      <c r="D30" s="257" t="s">
        <v>197</v>
      </c>
      <c r="E30" s="36">
        <v>44650</v>
      </c>
      <c r="F30" s="55" t="s">
        <v>1075</v>
      </c>
      <c r="G30" s="69"/>
      <c r="H30" s="69"/>
      <c r="I30" s="69"/>
      <c r="J30" s="69"/>
      <c r="K30" s="69"/>
      <c r="L30" s="69"/>
      <c r="M30" s="69"/>
      <c r="N30" s="69"/>
      <c r="O30" s="69"/>
      <c r="P30" s="62" t="s">
        <v>948</v>
      </c>
      <c r="Q30" s="62" t="s">
        <v>1096</v>
      </c>
      <c r="R30" s="84"/>
    </row>
    <row r="31" spans="1:18" ht="64.5" customHeight="1">
      <c r="A31" s="60">
        <v>44562</v>
      </c>
      <c r="B31" s="283" t="s">
        <v>106</v>
      </c>
      <c r="C31" s="180" t="s">
        <v>417</v>
      </c>
      <c r="D31" s="257" t="s">
        <v>147</v>
      </c>
      <c r="E31" s="55" t="s">
        <v>175</v>
      </c>
      <c r="F31" s="55"/>
      <c r="G31" s="55"/>
      <c r="H31" s="55"/>
      <c r="I31" s="55" t="s">
        <v>875</v>
      </c>
      <c r="J31" s="55" t="s">
        <v>386</v>
      </c>
      <c r="K31" s="55" t="s">
        <v>415</v>
      </c>
      <c r="L31" s="55" t="s">
        <v>413</v>
      </c>
      <c r="M31" s="120"/>
      <c r="N31" s="120"/>
      <c r="O31" s="120"/>
      <c r="P31" s="62" t="s">
        <v>416</v>
      </c>
      <c r="Q31" s="62" t="s">
        <v>1525</v>
      </c>
      <c r="R31" s="171"/>
    </row>
    <row r="32" spans="1:18" ht="48.75" customHeight="1">
      <c r="A32" s="60">
        <v>44593</v>
      </c>
      <c r="B32" s="284"/>
      <c r="C32" s="55" t="s">
        <v>144</v>
      </c>
      <c r="D32" s="257" t="s">
        <v>1215</v>
      </c>
      <c r="E32" s="36">
        <v>44599</v>
      </c>
      <c r="F32" s="55"/>
      <c r="G32" s="55" t="s">
        <v>414</v>
      </c>
      <c r="H32" s="36">
        <v>44814</v>
      </c>
      <c r="I32" s="55"/>
      <c r="J32" s="55"/>
      <c r="K32" s="120"/>
      <c r="L32" s="120"/>
      <c r="M32" s="120"/>
      <c r="N32" s="120"/>
      <c r="O32" s="120"/>
      <c r="P32" s="120"/>
      <c r="Q32" s="62" t="s">
        <v>276</v>
      </c>
      <c r="R32" s="171"/>
    </row>
    <row r="33" spans="1:18" ht="37.5" customHeight="1">
      <c r="A33" s="60">
        <v>44593</v>
      </c>
      <c r="B33" s="284"/>
      <c r="C33" s="180" t="s">
        <v>1216</v>
      </c>
      <c r="D33" s="257" t="s">
        <v>364</v>
      </c>
      <c r="E33" s="36">
        <v>44596</v>
      </c>
      <c r="F33" s="55" t="s">
        <v>387</v>
      </c>
      <c r="G33" s="55"/>
      <c r="H33" s="55"/>
      <c r="I33" s="55" t="s">
        <v>388</v>
      </c>
      <c r="J33" s="55" t="s">
        <v>389</v>
      </c>
      <c r="K33" s="55"/>
      <c r="L33" s="55"/>
      <c r="M33" s="55"/>
      <c r="N33" s="55"/>
      <c r="O33" s="55"/>
      <c r="P33" s="55"/>
      <c r="Q33" s="62" t="s">
        <v>390</v>
      </c>
      <c r="R33" s="171"/>
    </row>
    <row r="34" spans="1:18" ht="27.75" customHeight="1">
      <c r="A34" s="60">
        <v>44621</v>
      </c>
      <c r="B34" s="284"/>
      <c r="C34" s="55" t="s">
        <v>289</v>
      </c>
      <c r="D34" s="257" t="s">
        <v>440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62" t="s">
        <v>439</v>
      </c>
      <c r="R34" s="171"/>
    </row>
    <row r="35" spans="1:18" ht="42" customHeight="1">
      <c r="A35" s="60">
        <v>44682</v>
      </c>
      <c r="B35" s="291"/>
      <c r="C35" s="180" t="s">
        <v>1206</v>
      </c>
      <c r="D35" s="257" t="s">
        <v>147</v>
      </c>
      <c r="E35" s="55" t="s">
        <v>960</v>
      </c>
      <c r="F35" s="55" t="s">
        <v>179</v>
      </c>
      <c r="G35" s="55"/>
      <c r="H35" s="55"/>
      <c r="I35" s="55"/>
      <c r="J35" s="55"/>
      <c r="K35" s="55"/>
      <c r="L35" s="55"/>
      <c r="M35" s="55"/>
      <c r="N35" s="55"/>
      <c r="O35" s="55"/>
      <c r="P35" s="36">
        <v>44715</v>
      </c>
      <c r="Q35" s="62" t="s">
        <v>1526</v>
      </c>
      <c r="R35" s="171"/>
    </row>
    <row r="36" spans="1:18" ht="53.25" customHeight="1">
      <c r="A36" s="60">
        <v>44562</v>
      </c>
      <c r="B36" s="283" t="s">
        <v>110</v>
      </c>
      <c r="C36" s="55" t="s">
        <v>144</v>
      </c>
      <c r="D36" s="257" t="s">
        <v>422</v>
      </c>
      <c r="E36" s="36" t="s">
        <v>452</v>
      </c>
      <c r="F36" s="36" t="s">
        <v>453</v>
      </c>
      <c r="G36" s="55" t="s">
        <v>424</v>
      </c>
      <c r="H36" s="55" t="s">
        <v>425</v>
      </c>
      <c r="I36" s="55"/>
      <c r="J36" s="55"/>
      <c r="K36" s="55" t="s">
        <v>426</v>
      </c>
      <c r="L36" s="55" t="s">
        <v>413</v>
      </c>
      <c r="M36" s="55"/>
      <c r="N36" s="55"/>
      <c r="O36" s="55"/>
      <c r="P36" s="150" t="s">
        <v>423</v>
      </c>
      <c r="Q36" s="62" t="s">
        <v>1219</v>
      </c>
      <c r="R36" s="71"/>
    </row>
    <row r="37" spans="1:18" ht="28.5" customHeight="1">
      <c r="A37" s="60">
        <v>44682</v>
      </c>
      <c r="B37" s="284"/>
      <c r="C37" s="180" t="s">
        <v>1206</v>
      </c>
      <c r="D37" s="257" t="s">
        <v>147</v>
      </c>
      <c r="E37" s="36" t="s">
        <v>771</v>
      </c>
      <c r="F37" s="36" t="s">
        <v>179</v>
      </c>
      <c r="G37" s="55"/>
      <c r="H37" s="55"/>
      <c r="I37" s="55"/>
      <c r="J37" s="55"/>
      <c r="K37" s="55"/>
      <c r="L37" s="55"/>
      <c r="M37" s="55"/>
      <c r="N37" s="55"/>
      <c r="O37" s="55"/>
      <c r="P37" s="150">
        <v>44701</v>
      </c>
      <c r="Q37" s="62" t="s">
        <v>772</v>
      </c>
      <c r="R37" s="71"/>
    </row>
    <row r="38" spans="1:18" ht="140.25" customHeight="1">
      <c r="A38" s="60">
        <v>44682</v>
      </c>
      <c r="B38" s="284"/>
      <c r="C38" s="55" t="s">
        <v>726</v>
      </c>
      <c r="D38" s="257" t="s">
        <v>147</v>
      </c>
      <c r="E38" s="36" t="s">
        <v>634</v>
      </c>
      <c r="F38" s="36"/>
      <c r="G38" s="55"/>
      <c r="H38" s="55"/>
      <c r="I38" s="55"/>
      <c r="J38" s="55"/>
      <c r="K38" s="55" t="s">
        <v>822</v>
      </c>
      <c r="L38" s="55" t="s">
        <v>823</v>
      </c>
      <c r="M38" s="55"/>
      <c r="N38" s="55"/>
      <c r="O38" s="55"/>
      <c r="P38" s="150"/>
      <c r="Q38" s="62" t="s">
        <v>1220</v>
      </c>
      <c r="R38" s="71" t="s">
        <v>906</v>
      </c>
    </row>
    <row r="39" spans="1:18" ht="42.75" customHeight="1">
      <c r="A39" s="60">
        <v>44713</v>
      </c>
      <c r="B39" s="291"/>
      <c r="C39" s="55" t="s">
        <v>853</v>
      </c>
      <c r="D39" s="257" t="s">
        <v>854</v>
      </c>
      <c r="E39" s="36">
        <v>44722</v>
      </c>
      <c r="F39" s="36" t="s">
        <v>855</v>
      </c>
      <c r="G39" s="55"/>
      <c r="H39" s="55"/>
      <c r="I39" s="55"/>
      <c r="J39" s="55"/>
      <c r="K39" s="55"/>
      <c r="L39" s="55"/>
      <c r="M39" s="55"/>
      <c r="N39" s="55"/>
      <c r="O39" s="55"/>
      <c r="P39" s="150"/>
      <c r="Q39" s="62" t="s">
        <v>856</v>
      </c>
      <c r="R39" s="71"/>
    </row>
    <row r="40" spans="1:18" ht="54.75" customHeight="1">
      <c r="A40" s="60">
        <v>44682</v>
      </c>
      <c r="B40" s="283" t="s">
        <v>16</v>
      </c>
      <c r="C40" s="55" t="s">
        <v>144</v>
      </c>
      <c r="D40" s="257" t="s">
        <v>422</v>
      </c>
      <c r="E40" s="55"/>
      <c r="F40" s="55" t="s">
        <v>453</v>
      </c>
      <c r="G40" s="55"/>
      <c r="H40" s="172"/>
      <c r="I40" s="55" t="s">
        <v>738</v>
      </c>
      <c r="J40" s="55" t="s">
        <v>739</v>
      </c>
      <c r="K40" s="120"/>
      <c r="L40" s="120"/>
      <c r="M40" s="120"/>
      <c r="N40" s="62"/>
      <c r="O40" s="62"/>
      <c r="P40" s="62" t="s">
        <v>736</v>
      </c>
      <c r="Q40" s="62" t="s">
        <v>737</v>
      </c>
      <c r="R40" s="159"/>
    </row>
    <row r="41" spans="1:18" ht="38.25">
      <c r="A41" s="60">
        <v>44682</v>
      </c>
      <c r="B41" s="291"/>
      <c r="C41" s="180" t="s">
        <v>1206</v>
      </c>
      <c r="D41" s="257" t="s">
        <v>151</v>
      </c>
      <c r="E41" s="55" t="s">
        <v>925</v>
      </c>
      <c r="F41" s="55" t="s">
        <v>179</v>
      </c>
      <c r="G41" s="55"/>
      <c r="H41" s="55"/>
      <c r="I41" s="55"/>
      <c r="J41" s="55"/>
      <c r="K41" s="55"/>
      <c r="L41" s="55"/>
      <c r="M41" s="55"/>
      <c r="N41" s="55"/>
      <c r="O41" s="55"/>
      <c r="P41" s="62" t="s">
        <v>929</v>
      </c>
      <c r="Q41" s="110" t="s">
        <v>288</v>
      </c>
      <c r="R41" s="173"/>
    </row>
    <row r="42" spans="1:18" ht="54" customHeight="1">
      <c r="A42" s="60">
        <v>44562</v>
      </c>
      <c r="B42" s="283" t="s">
        <v>134</v>
      </c>
      <c r="C42" s="180" t="s">
        <v>475</v>
      </c>
      <c r="D42" s="257" t="s">
        <v>876</v>
      </c>
      <c r="E42" s="55" t="s">
        <v>877</v>
      </c>
      <c r="F42" s="55" t="s">
        <v>522</v>
      </c>
      <c r="G42" s="69"/>
      <c r="H42" s="69"/>
      <c r="I42" s="69"/>
      <c r="J42" s="69"/>
      <c r="K42" s="69"/>
      <c r="L42" s="69"/>
      <c r="M42" s="69"/>
      <c r="N42" s="69"/>
      <c r="O42" s="69"/>
      <c r="P42" s="62" t="s">
        <v>521</v>
      </c>
      <c r="Q42" s="62" t="s">
        <v>878</v>
      </c>
      <c r="R42" s="63"/>
    </row>
    <row r="43" spans="1:18" ht="38.25" customHeight="1">
      <c r="A43" s="60">
        <v>44682</v>
      </c>
      <c r="B43" s="291"/>
      <c r="C43" s="180" t="s">
        <v>768</v>
      </c>
      <c r="D43" s="257" t="s">
        <v>151</v>
      </c>
      <c r="E43" s="55" t="s">
        <v>997</v>
      </c>
      <c r="F43" s="55"/>
      <c r="G43" s="69"/>
      <c r="H43" s="69"/>
      <c r="I43" s="55" t="s">
        <v>996</v>
      </c>
      <c r="J43" s="55" t="s">
        <v>163</v>
      </c>
      <c r="K43" s="55" t="s">
        <v>760</v>
      </c>
      <c r="L43" s="69"/>
      <c r="M43" s="69"/>
      <c r="N43" s="69"/>
      <c r="O43" s="69"/>
      <c r="P43" s="62"/>
      <c r="Q43" s="62" t="s">
        <v>769</v>
      </c>
      <c r="R43" s="63"/>
    </row>
    <row r="44" spans="1:18" ht="36" customHeight="1">
      <c r="A44" s="60">
        <v>44593</v>
      </c>
      <c r="B44" s="283" t="s">
        <v>118</v>
      </c>
      <c r="C44" s="180" t="s">
        <v>417</v>
      </c>
      <c r="D44" s="257" t="s">
        <v>576</v>
      </c>
      <c r="E44" s="36">
        <v>44594</v>
      </c>
      <c r="F44" s="55"/>
      <c r="G44" s="97"/>
      <c r="H44" s="97"/>
      <c r="I44" s="69"/>
      <c r="J44" s="69"/>
      <c r="K44" s="69"/>
      <c r="L44" s="69"/>
      <c r="M44" s="69"/>
      <c r="N44" s="69"/>
      <c r="O44" s="69"/>
      <c r="P44" s="62"/>
      <c r="Q44" s="62" t="s">
        <v>837</v>
      </c>
      <c r="R44" s="63"/>
    </row>
    <row r="45" spans="1:18" ht="56.25" customHeight="1">
      <c r="A45" s="60">
        <v>44621</v>
      </c>
      <c r="B45" s="291"/>
      <c r="C45" s="180" t="s">
        <v>1206</v>
      </c>
      <c r="D45" s="257" t="s">
        <v>147</v>
      </c>
      <c r="E45" s="55" t="s">
        <v>1030</v>
      </c>
      <c r="F45" s="55"/>
      <c r="G45" s="97"/>
      <c r="H45" s="97"/>
      <c r="I45" s="69"/>
      <c r="J45" s="69"/>
      <c r="K45" s="69"/>
      <c r="L45" s="55"/>
      <c r="M45" s="69"/>
      <c r="N45" s="69"/>
      <c r="O45" s="69"/>
      <c r="P45" s="62"/>
      <c r="Q45" s="62" t="s">
        <v>1032</v>
      </c>
      <c r="R45" s="63" t="s">
        <v>1031</v>
      </c>
    </row>
    <row r="46" spans="1:18" ht="75" customHeight="1">
      <c r="A46" s="60">
        <v>44682</v>
      </c>
      <c r="B46" s="6" t="s">
        <v>121</v>
      </c>
      <c r="C46" s="180" t="s">
        <v>1176</v>
      </c>
      <c r="D46" s="257" t="s">
        <v>148</v>
      </c>
      <c r="E46" s="55" t="s">
        <v>789</v>
      </c>
      <c r="F46" s="55" t="s">
        <v>788</v>
      </c>
      <c r="G46" s="126"/>
      <c r="H46" s="126"/>
      <c r="I46" s="126"/>
      <c r="J46" s="126"/>
      <c r="K46" s="126"/>
      <c r="L46" s="126"/>
      <c r="M46" s="126"/>
      <c r="N46" s="126"/>
      <c r="O46" s="126"/>
      <c r="P46" s="62" t="s">
        <v>1165</v>
      </c>
      <c r="Q46" s="62"/>
      <c r="R46" s="63"/>
    </row>
    <row r="47" spans="1:18" ht="40.5" customHeight="1">
      <c r="A47" s="60">
        <v>44621</v>
      </c>
      <c r="B47" s="283" t="s">
        <v>135</v>
      </c>
      <c r="C47" s="286" t="s">
        <v>1206</v>
      </c>
      <c r="D47" s="257" t="s">
        <v>151</v>
      </c>
      <c r="E47" s="55" t="s">
        <v>391</v>
      </c>
      <c r="F47" s="55" t="s">
        <v>179</v>
      </c>
      <c r="G47" s="55"/>
      <c r="H47" s="55"/>
      <c r="I47" s="55"/>
      <c r="J47" s="55"/>
      <c r="K47" s="55"/>
      <c r="L47" s="55"/>
      <c r="M47" s="55"/>
      <c r="N47" s="55"/>
      <c r="O47" s="62"/>
      <c r="P47" s="62" t="s">
        <v>392</v>
      </c>
      <c r="Q47" s="120"/>
      <c r="R47" s="76"/>
    </row>
    <row r="48" spans="1:18" ht="102" customHeight="1">
      <c r="A48" s="60">
        <v>44652</v>
      </c>
      <c r="B48" s="284"/>
      <c r="C48" s="287"/>
      <c r="D48" s="257" t="s">
        <v>151</v>
      </c>
      <c r="E48" s="55" t="s">
        <v>391</v>
      </c>
      <c r="F48" s="55" t="s">
        <v>179</v>
      </c>
      <c r="G48" s="120"/>
      <c r="H48" s="120"/>
      <c r="I48" s="120"/>
      <c r="J48" s="120"/>
      <c r="K48" s="120"/>
      <c r="L48" s="120"/>
      <c r="M48" s="120"/>
      <c r="N48" s="120"/>
      <c r="O48" s="120"/>
      <c r="P48" s="62" t="s">
        <v>820</v>
      </c>
      <c r="Q48" s="62" t="s">
        <v>1527</v>
      </c>
      <c r="R48" s="63" t="s">
        <v>1222</v>
      </c>
    </row>
    <row r="49" spans="1:18" ht="42.75" customHeight="1">
      <c r="A49" s="60">
        <v>44652</v>
      </c>
      <c r="B49" s="291"/>
      <c r="C49" s="288"/>
      <c r="D49" s="257" t="s">
        <v>151</v>
      </c>
      <c r="E49" s="55" t="s">
        <v>391</v>
      </c>
      <c r="F49" s="55" t="s">
        <v>179</v>
      </c>
      <c r="G49" s="55"/>
      <c r="H49" s="55"/>
      <c r="I49" s="55"/>
      <c r="J49" s="55"/>
      <c r="K49" s="55"/>
      <c r="L49" s="55"/>
      <c r="M49" s="55"/>
      <c r="N49" s="55"/>
      <c r="O49" s="62"/>
      <c r="P49" s="62" t="s">
        <v>821</v>
      </c>
      <c r="Q49" s="120"/>
      <c r="R49" s="76"/>
    </row>
    <row r="50" spans="1:18" ht="42.75" customHeight="1">
      <c r="A50" s="60">
        <v>44593</v>
      </c>
      <c r="B50" s="283" t="s">
        <v>136</v>
      </c>
      <c r="C50" s="180" t="s">
        <v>1176</v>
      </c>
      <c r="D50" s="257" t="s">
        <v>1514</v>
      </c>
      <c r="E50" s="55" t="s">
        <v>824</v>
      </c>
      <c r="F50" s="55"/>
      <c r="G50" s="55"/>
      <c r="H50" s="55"/>
      <c r="I50" s="55"/>
      <c r="J50" s="55"/>
      <c r="K50" s="55"/>
      <c r="L50" s="55"/>
      <c r="M50" s="55"/>
      <c r="N50" s="55"/>
      <c r="O50" s="62"/>
      <c r="P50" s="62" t="s">
        <v>825</v>
      </c>
      <c r="Q50" s="62" t="s">
        <v>1204</v>
      </c>
      <c r="R50" s="76"/>
    </row>
    <row r="51" spans="1:18" ht="45" customHeight="1">
      <c r="A51" s="60">
        <v>44621</v>
      </c>
      <c r="B51" s="291"/>
      <c r="C51" s="55" t="s">
        <v>146</v>
      </c>
      <c r="D51" s="257" t="s">
        <v>147</v>
      </c>
      <c r="E51" s="55" t="s">
        <v>210</v>
      </c>
      <c r="F51" s="55"/>
      <c r="G51" s="55" t="s">
        <v>212</v>
      </c>
      <c r="H51" s="36">
        <v>44972</v>
      </c>
      <c r="I51" s="72"/>
      <c r="J51" s="72"/>
      <c r="K51" s="72"/>
      <c r="L51" s="72"/>
      <c r="M51" s="72"/>
      <c r="N51" s="72"/>
      <c r="O51" s="72"/>
      <c r="P51" s="62" t="s">
        <v>211</v>
      </c>
      <c r="Q51" s="62" t="s">
        <v>879</v>
      </c>
      <c r="R51" s="63"/>
    </row>
    <row r="52" spans="1:18" ht="79.5" customHeight="1">
      <c r="A52" s="60"/>
      <c r="B52" s="6" t="s">
        <v>17</v>
      </c>
      <c r="C52" s="55" t="s">
        <v>150</v>
      </c>
      <c r="D52" s="257"/>
      <c r="E52" s="55"/>
      <c r="F52" s="55"/>
      <c r="G52" s="126"/>
      <c r="H52" s="126"/>
      <c r="I52" s="126"/>
      <c r="J52" s="126"/>
      <c r="K52" s="126"/>
      <c r="L52" s="126"/>
      <c r="M52" s="126"/>
      <c r="N52" s="109"/>
      <c r="O52" s="126"/>
      <c r="P52" s="62"/>
      <c r="Q52" s="62"/>
      <c r="R52" s="63"/>
    </row>
    <row r="53" spans="1:18" ht="35.25" customHeight="1">
      <c r="A53" s="60">
        <v>44621</v>
      </c>
      <c r="B53" s="283" t="s">
        <v>137</v>
      </c>
      <c r="C53" s="55" t="s">
        <v>308</v>
      </c>
      <c r="D53" s="257" t="s">
        <v>469</v>
      </c>
      <c r="E53" s="55" t="s">
        <v>528</v>
      </c>
      <c r="F53" s="55" t="s">
        <v>256</v>
      </c>
      <c r="G53" s="120"/>
      <c r="H53" s="120"/>
      <c r="I53" s="55" t="s">
        <v>539</v>
      </c>
      <c r="J53" s="55" t="s">
        <v>540</v>
      </c>
      <c r="K53" s="120"/>
      <c r="L53" s="120"/>
      <c r="M53" s="120"/>
      <c r="N53" s="62"/>
      <c r="O53" s="62"/>
      <c r="P53" s="62"/>
      <c r="Q53" s="62" t="s">
        <v>541</v>
      </c>
      <c r="R53" s="73"/>
    </row>
    <row r="54" spans="1:18" ht="45" customHeight="1">
      <c r="A54" s="60">
        <v>44652</v>
      </c>
      <c r="B54" s="291"/>
      <c r="C54" s="180" t="s">
        <v>1176</v>
      </c>
      <c r="D54" s="257" t="s">
        <v>147</v>
      </c>
      <c r="E54" s="55" t="s">
        <v>715</v>
      </c>
      <c r="F54" s="55" t="s">
        <v>179</v>
      </c>
      <c r="G54" s="120"/>
      <c r="H54" s="120"/>
      <c r="I54" s="55"/>
      <c r="J54" s="55"/>
      <c r="K54" s="120"/>
      <c r="L54" s="120"/>
      <c r="M54" s="120"/>
      <c r="N54" s="62"/>
      <c r="O54" s="62"/>
      <c r="P54" s="62" t="s">
        <v>714</v>
      </c>
      <c r="Q54" s="62" t="s">
        <v>1177</v>
      </c>
      <c r="R54" s="73"/>
    </row>
    <row r="55" spans="1:18" ht="78.75" customHeight="1">
      <c r="A55" s="60">
        <v>44621</v>
      </c>
      <c r="B55" s="6" t="s">
        <v>105</v>
      </c>
      <c r="C55" s="55" t="s">
        <v>289</v>
      </c>
      <c r="D55" s="257" t="s">
        <v>1223</v>
      </c>
      <c r="E55" s="36">
        <v>44650</v>
      </c>
      <c r="F55" s="55" t="s">
        <v>179</v>
      </c>
      <c r="G55" s="36"/>
      <c r="H55" s="36"/>
      <c r="I55" s="55"/>
      <c r="J55" s="174"/>
      <c r="K55" s="55"/>
      <c r="L55" s="55"/>
      <c r="M55" s="55"/>
      <c r="N55" s="175"/>
      <c r="O55" s="175"/>
      <c r="P55" s="62"/>
      <c r="Q55" s="62" t="s">
        <v>544</v>
      </c>
      <c r="R55" s="63"/>
    </row>
    <row r="56" spans="1:18" ht="66.75" customHeight="1">
      <c r="A56" s="60">
        <v>44562</v>
      </c>
      <c r="B56" s="283" t="s">
        <v>132</v>
      </c>
      <c r="C56" s="55" t="s">
        <v>318</v>
      </c>
      <c r="D56" s="257" t="s">
        <v>151</v>
      </c>
      <c r="E56" s="55"/>
      <c r="F56" s="257" t="s">
        <v>1518</v>
      </c>
      <c r="G56" s="69"/>
      <c r="H56" s="69"/>
      <c r="I56" s="69"/>
      <c r="J56" s="69"/>
      <c r="K56" s="69"/>
      <c r="L56" s="69"/>
      <c r="M56" s="69"/>
      <c r="N56" s="62" t="s">
        <v>619</v>
      </c>
      <c r="O56" s="62"/>
      <c r="P56" s="62" t="s">
        <v>1041</v>
      </c>
      <c r="Q56" s="62" t="s">
        <v>880</v>
      </c>
      <c r="R56" s="63" t="s">
        <v>1529</v>
      </c>
    </row>
    <row r="57" spans="1:18" ht="81.75" customHeight="1">
      <c r="A57" s="60">
        <v>44652</v>
      </c>
      <c r="B57" s="284"/>
      <c r="C57" s="180" t="s">
        <v>1206</v>
      </c>
      <c r="D57" s="257" t="s">
        <v>147</v>
      </c>
      <c r="E57" s="55" t="s">
        <v>1135</v>
      </c>
      <c r="F57" s="55" t="s">
        <v>179</v>
      </c>
      <c r="G57" s="55"/>
      <c r="H57" s="55"/>
      <c r="I57" s="55"/>
      <c r="J57" s="55"/>
      <c r="K57" s="55"/>
      <c r="L57" s="55"/>
      <c r="M57" s="55"/>
      <c r="N57" s="62" t="s">
        <v>1136</v>
      </c>
      <c r="O57" s="62"/>
      <c r="P57" s="62" t="s">
        <v>1137</v>
      </c>
      <c r="Q57" s="62" t="s">
        <v>1528</v>
      </c>
      <c r="R57" s="63" t="s">
        <v>1224</v>
      </c>
    </row>
    <row r="58" spans="1:18" ht="45.75" customHeight="1">
      <c r="A58" s="60">
        <v>44652</v>
      </c>
      <c r="B58" s="291"/>
      <c r="C58" s="180" t="s">
        <v>1206</v>
      </c>
      <c r="D58" s="257" t="s">
        <v>147</v>
      </c>
      <c r="E58" s="55" t="s">
        <v>1135</v>
      </c>
      <c r="F58" s="55" t="s">
        <v>179</v>
      </c>
      <c r="G58" s="55"/>
      <c r="H58" s="55"/>
      <c r="I58" s="55"/>
      <c r="J58" s="55"/>
      <c r="K58" s="55"/>
      <c r="L58" s="55"/>
      <c r="M58" s="55"/>
      <c r="N58" s="62"/>
      <c r="O58" s="62"/>
      <c r="P58" s="62" t="s">
        <v>1138</v>
      </c>
      <c r="Q58" s="62" t="s">
        <v>1530</v>
      </c>
      <c r="R58" s="63"/>
    </row>
    <row r="59" spans="1:18" ht="38.25" customHeight="1">
      <c r="A59" s="60">
        <v>44593</v>
      </c>
      <c r="B59" s="283" t="s">
        <v>70</v>
      </c>
      <c r="C59" s="286" t="s">
        <v>231</v>
      </c>
      <c r="D59" s="257" t="s">
        <v>482</v>
      </c>
      <c r="E59" s="36">
        <v>44607</v>
      </c>
      <c r="F59" s="55" t="s">
        <v>232</v>
      </c>
      <c r="G59" s="36"/>
      <c r="H59" s="36"/>
      <c r="I59" s="55" t="s">
        <v>1134</v>
      </c>
      <c r="J59" s="55"/>
      <c r="K59" s="55"/>
      <c r="L59" s="55"/>
      <c r="M59" s="55"/>
      <c r="N59" s="175"/>
      <c r="O59" s="175"/>
      <c r="P59" s="62"/>
      <c r="Q59" s="62" t="s">
        <v>481</v>
      </c>
      <c r="R59" s="63"/>
    </row>
    <row r="60" spans="1:18" ht="37.5" customHeight="1">
      <c r="A60" s="60">
        <v>44593</v>
      </c>
      <c r="B60" s="291"/>
      <c r="C60" s="288"/>
      <c r="D60" s="257" t="s">
        <v>192</v>
      </c>
      <c r="E60" s="36">
        <v>44602</v>
      </c>
      <c r="F60" s="55"/>
      <c r="G60" s="36"/>
      <c r="H60" s="36"/>
      <c r="I60" s="55"/>
      <c r="J60" s="55"/>
      <c r="K60" s="55"/>
      <c r="L60" s="55"/>
      <c r="M60" s="55"/>
      <c r="N60" s="175"/>
      <c r="O60" s="175"/>
      <c r="P60" s="62"/>
      <c r="Q60" s="62" t="s">
        <v>193</v>
      </c>
      <c r="R60" s="63"/>
    </row>
    <row r="61" spans="1:18" s="14" customFormat="1" ht="106.5" customHeight="1">
      <c r="A61" s="60">
        <v>44562</v>
      </c>
      <c r="B61" s="283" t="s">
        <v>120</v>
      </c>
      <c r="C61" s="55" t="s">
        <v>185</v>
      </c>
      <c r="D61" s="257" t="s">
        <v>147</v>
      </c>
      <c r="E61" s="55" t="s">
        <v>170</v>
      </c>
      <c r="F61" s="55" t="s">
        <v>188</v>
      </c>
      <c r="G61" s="55" t="s">
        <v>477</v>
      </c>
      <c r="H61" s="36">
        <v>44824</v>
      </c>
      <c r="I61" s="55" t="s">
        <v>189</v>
      </c>
      <c r="J61" s="55" t="s">
        <v>186</v>
      </c>
      <c r="K61" s="55" t="s">
        <v>274</v>
      </c>
      <c r="L61" s="55"/>
      <c r="M61" s="55"/>
      <c r="N61" s="55"/>
      <c r="O61" s="55"/>
      <c r="P61" s="62" t="s">
        <v>187</v>
      </c>
      <c r="Q61" s="62" t="s">
        <v>1531</v>
      </c>
      <c r="R61" s="76"/>
    </row>
    <row r="62" spans="1:18" s="14" customFormat="1" ht="63.75" customHeight="1">
      <c r="A62" s="60">
        <v>44713</v>
      </c>
      <c r="B62" s="291"/>
      <c r="C62" s="180" t="s">
        <v>1225</v>
      </c>
      <c r="D62" s="257" t="s">
        <v>147</v>
      </c>
      <c r="E62" s="36">
        <v>44735</v>
      </c>
      <c r="F62" s="55" t="s">
        <v>859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62" t="s">
        <v>1532</v>
      </c>
      <c r="R62" s="76"/>
    </row>
    <row r="63" spans="1:18" ht="78" customHeight="1">
      <c r="A63" s="60">
        <v>44256</v>
      </c>
      <c r="B63" s="6" t="s">
        <v>107</v>
      </c>
      <c r="C63" s="55" t="s">
        <v>150</v>
      </c>
      <c r="D63" s="257"/>
      <c r="E63" s="55"/>
      <c r="F63" s="55"/>
      <c r="G63" s="55"/>
      <c r="H63" s="36"/>
      <c r="I63" s="69"/>
      <c r="J63" s="69"/>
      <c r="K63" s="69"/>
      <c r="L63" s="69"/>
      <c r="M63" s="69"/>
      <c r="N63" s="69"/>
      <c r="O63" s="69"/>
      <c r="P63" s="69"/>
      <c r="Q63" s="62"/>
      <c r="R63" s="63"/>
    </row>
    <row r="64" spans="1:18" ht="68.25" customHeight="1">
      <c r="A64" s="60">
        <v>44256</v>
      </c>
      <c r="B64" s="6" t="s">
        <v>130</v>
      </c>
      <c r="C64" s="55" t="s">
        <v>289</v>
      </c>
      <c r="D64" s="257" t="s">
        <v>197</v>
      </c>
      <c r="E64" s="36">
        <v>44650</v>
      </c>
      <c r="F64" s="55" t="s">
        <v>546</v>
      </c>
      <c r="G64" s="69"/>
      <c r="H64" s="69"/>
      <c r="I64" s="69"/>
      <c r="J64" s="69"/>
      <c r="K64" s="69"/>
      <c r="L64" s="69"/>
      <c r="M64" s="69"/>
      <c r="N64" s="69"/>
      <c r="O64" s="69"/>
      <c r="P64" s="136"/>
      <c r="Q64" s="70" t="s">
        <v>547</v>
      </c>
      <c r="R64" s="63"/>
    </row>
    <row r="65" spans="1:18" ht="66.75" customHeight="1">
      <c r="A65" s="60"/>
      <c r="B65" s="6" t="s">
        <v>109</v>
      </c>
      <c r="C65" s="55" t="s">
        <v>150</v>
      </c>
      <c r="D65" s="257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62"/>
      <c r="Q65" s="70"/>
      <c r="R65" s="65"/>
    </row>
    <row r="66" spans="1:18" ht="81" customHeight="1">
      <c r="A66" s="60"/>
      <c r="B66" s="6" t="s">
        <v>69</v>
      </c>
      <c r="C66" s="55" t="s">
        <v>150</v>
      </c>
      <c r="D66" s="257"/>
      <c r="E66" s="55"/>
      <c r="F66" s="55"/>
      <c r="G66" s="119"/>
      <c r="H66" s="119"/>
      <c r="I66" s="119"/>
      <c r="J66" s="119"/>
      <c r="K66" s="119"/>
      <c r="L66" s="119"/>
      <c r="M66" s="119"/>
      <c r="N66" s="62"/>
      <c r="O66" s="119"/>
      <c r="P66" s="119"/>
      <c r="Q66" s="62"/>
      <c r="R66" s="63"/>
    </row>
    <row r="67" spans="1:18" ht="63.75">
      <c r="A67" s="60">
        <v>44593</v>
      </c>
      <c r="B67" s="313" t="s">
        <v>1212</v>
      </c>
      <c r="C67" s="180" t="s">
        <v>417</v>
      </c>
      <c r="D67" s="257" t="s">
        <v>147</v>
      </c>
      <c r="E67" s="55" t="s">
        <v>610</v>
      </c>
      <c r="F67" s="55"/>
      <c r="G67" s="119"/>
      <c r="H67" s="119"/>
      <c r="I67" s="119"/>
      <c r="J67" s="119"/>
      <c r="K67" s="119"/>
      <c r="L67" s="119"/>
      <c r="M67" s="119"/>
      <c r="N67" s="62"/>
      <c r="O67" s="119"/>
      <c r="P67" s="119"/>
      <c r="Q67" s="62" t="s">
        <v>1533</v>
      </c>
      <c r="R67" s="63"/>
    </row>
    <row r="68" spans="1:18" ht="89.25" customHeight="1">
      <c r="A68" s="60">
        <v>44621</v>
      </c>
      <c r="B68" s="315"/>
      <c r="C68" s="55" t="s">
        <v>268</v>
      </c>
      <c r="D68" s="257" t="s">
        <v>1139</v>
      </c>
      <c r="E68" s="92" t="s">
        <v>269</v>
      </c>
      <c r="F68" s="55"/>
      <c r="G68" s="55"/>
      <c r="H68" s="55"/>
      <c r="I68" s="55" t="s">
        <v>323</v>
      </c>
      <c r="J68" s="36"/>
      <c r="K68" s="55"/>
      <c r="L68" s="55"/>
      <c r="M68" s="55"/>
      <c r="N68" s="55"/>
      <c r="O68" s="55"/>
      <c r="P68" s="62"/>
      <c r="Q68" s="62" t="s">
        <v>1534</v>
      </c>
      <c r="R68" s="63"/>
    </row>
    <row r="69" spans="1:18" ht="53.25" customHeight="1">
      <c r="A69" s="60">
        <v>44621</v>
      </c>
      <c r="B69" s="315"/>
      <c r="C69" s="55" t="s">
        <v>324</v>
      </c>
      <c r="D69" s="257" t="s">
        <v>1515</v>
      </c>
      <c r="E69" s="55" t="s">
        <v>328</v>
      </c>
      <c r="F69" s="55" t="s">
        <v>329</v>
      </c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62" t="s">
        <v>561</v>
      </c>
      <c r="R69" s="76"/>
    </row>
    <row r="70" spans="1:18" ht="80.25" customHeight="1">
      <c r="A70" s="60">
        <v>44621</v>
      </c>
      <c r="B70" s="315"/>
      <c r="C70" s="55" t="s">
        <v>325</v>
      </c>
      <c r="D70" s="257" t="s">
        <v>1516</v>
      </c>
      <c r="E70" s="55" t="s">
        <v>609</v>
      </c>
      <c r="F70" s="55">
        <v>2022</v>
      </c>
      <c r="G70" s="176"/>
      <c r="H70" s="176"/>
      <c r="I70" s="55"/>
      <c r="J70" s="176"/>
      <c r="K70" s="176"/>
      <c r="L70" s="176"/>
      <c r="M70" s="176"/>
      <c r="N70" s="55" t="s">
        <v>326</v>
      </c>
      <c r="O70" s="176"/>
      <c r="P70" s="176"/>
      <c r="Q70" s="62" t="s">
        <v>1226</v>
      </c>
      <c r="R70" s="63" t="s">
        <v>327</v>
      </c>
    </row>
    <row r="71" spans="1:18" ht="62.25" customHeight="1">
      <c r="A71" s="60">
        <v>44682</v>
      </c>
      <c r="B71" s="316"/>
      <c r="C71" s="55" t="s">
        <v>768</v>
      </c>
      <c r="D71" s="257" t="s">
        <v>1517</v>
      </c>
      <c r="E71" s="55" t="s">
        <v>936</v>
      </c>
      <c r="F71" s="55"/>
      <c r="G71" s="69"/>
      <c r="H71" s="69"/>
      <c r="I71" s="55" t="s">
        <v>785</v>
      </c>
      <c r="J71" s="36">
        <v>44729</v>
      </c>
      <c r="K71" s="55" t="s">
        <v>760</v>
      </c>
      <c r="L71" s="69"/>
      <c r="M71" s="69"/>
      <c r="N71" s="69"/>
      <c r="O71" s="69"/>
      <c r="P71" s="62"/>
      <c r="Q71" s="62" t="s">
        <v>1535</v>
      </c>
      <c r="R71" s="63"/>
    </row>
    <row r="72" spans="1:18" ht="57.75" customHeight="1">
      <c r="A72" s="60">
        <v>44256</v>
      </c>
      <c r="B72" s="313" t="s">
        <v>71</v>
      </c>
      <c r="C72" s="55" t="s">
        <v>315</v>
      </c>
      <c r="D72" s="257" t="s">
        <v>1227</v>
      </c>
      <c r="E72" s="55" t="s">
        <v>316</v>
      </c>
      <c r="F72" s="55" t="s">
        <v>317</v>
      </c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2" t="s">
        <v>1536</v>
      </c>
      <c r="R72" s="63"/>
    </row>
    <row r="73" spans="1:18" ht="95.25" customHeight="1" thickBot="1">
      <c r="A73" s="112">
        <v>44256</v>
      </c>
      <c r="B73" s="314"/>
      <c r="C73" s="180" t="s">
        <v>1206</v>
      </c>
      <c r="D73" s="257" t="s">
        <v>147</v>
      </c>
      <c r="E73" s="18" t="s">
        <v>924</v>
      </c>
      <c r="F73" s="18" t="s">
        <v>179</v>
      </c>
      <c r="G73" s="165"/>
      <c r="H73" s="165"/>
      <c r="I73" s="165"/>
      <c r="J73" s="165"/>
      <c r="K73" s="18" t="s">
        <v>923</v>
      </c>
      <c r="L73" s="18" t="s">
        <v>921</v>
      </c>
      <c r="M73" s="18" t="s">
        <v>922</v>
      </c>
      <c r="N73" s="165"/>
      <c r="O73" s="165"/>
      <c r="P73" s="191">
        <v>44727</v>
      </c>
      <c r="Q73" s="114"/>
      <c r="R73" s="115"/>
    </row>
    <row r="74" spans="1:18">
      <c r="R74" s="1"/>
    </row>
  </sheetData>
  <mergeCells count="33">
    <mergeCell ref="C47:C49"/>
    <mergeCell ref="C59:C60"/>
    <mergeCell ref="C24:C26"/>
    <mergeCell ref="B8:B22"/>
    <mergeCell ref="B36:B39"/>
    <mergeCell ref="B40:B41"/>
    <mergeCell ref="B42:B43"/>
    <mergeCell ref="B72:B73"/>
    <mergeCell ref="B67:B71"/>
    <mergeCell ref="B31:B35"/>
    <mergeCell ref="B23:B29"/>
    <mergeCell ref="B44:B45"/>
    <mergeCell ref="B47:B49"/>
    <mergeCell ref="B50:B51"/>
    <mergeCell ref="B53:B54"/>
    <mergeCell ref="B56:B58"/>
    <mergeCell ref="B59:B60"/>
    <mergeCell ref="B61:B62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A6:R6"/>
    <mergeCell ref="G3:R3"/>
    <mergeCell ref="N4:O4"/>
    <mergeCell ref="Q4:Q5"/>
    <mergeCell ref="R4:R5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  <rowBreaks count="4" manualBreakCount="4">
    <brk id="22" max="17" man="1"/>
    <brk id="39" max="17" man="1"/>
    <brk id="55" max="17" man="1"/>
    <brk id="6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276"/>
  <sheetViews>
    <sheetView tabSelected="1" view="pageBreakPreview" topLeftCell="B249" zoomScale="110" zoomScaleSheetLayoutView="110" workbookViewId="0">
      <selection activeCell="B255" sqref="B255"/>
    </sheetView>
  </sheetViews>
  <sheetFormatPr defaultRowHeight="12.75"/>
  <cols>
    <col min="1" max="1" width="9.42578125" style="31" customWidth="1"/>
    <col min="2" max="2" width="25" style="1" customWidth="1"/>
    <col min="3" max="3" width="24.42578125" style="1" customWidth="1"/>
    <col min="4" max="4" width="15.7109375" style="193" customWidth="1"/>
    <col min="5" max="5" width="10.7109375" style="1" customWidth="1"/>
    <col min="6" max="6" width="10.85546875" style="1" customWidth="1"/>
    <col min="7" max="7" width="10.7109375" style="1" customWidth="1"/>
    <col min="8" max="8" width="11" style="1" customWidth="1"/>
    <col min="9" max="9" width="13.140625" style="1" customWidth="1"/>
    <col min="10" max="10" width="11.7109375" style="1" customWidth="1"/>
    <col min="11" max="11" width="10.85546875" style="1" customWidth="1"/>
    <col min="12" max="13" width="7.140625" style="1" customWidth="1"/>
    <col min="14" max="15" width="5.28515625" style="5" customWidth="1"/>
    <col min="16" max="16" width="11" style="1" customWidth="1"/>
    <col min="17" max="17" width="60.7109375" style="1" customWidth="1"/>
    <col min="18" max="18" width="15.7109375" style="3" customWidth="1"/>
    <col min="19" max="19" width="9.140625" style="1"/>
    <col min="20" max="20" width="56.85546875" style="1" customWidth="1"/>
    <col min="21" max="16384" width="9.140625" style="1"/>
  </cols>
  <sheetData>
    <row r="1" spans="1:20" ht="20.25">
      <c r="R1" s="186" t="s">
        <v>23</v>
      </c>
    </row>
    <row r="2" spans="1:20" ht="21" thickBot="1">
      <c r="A2" s="264" t="s">
        <v>725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</row>
    <row r="3" spans="1:20" ht="12.75" customHeight="1">
      <c r="A3" s="319" t="s">
        <v>74</v>
      </c>
      <c r="B3" s="269" t="s">
        <v>73</v>
      </c>
      <c r="C3" s="272" t="s">
        <v>75</v>
      </c>
      <c r="D3" s="272" t="s">
        <v>15</v>
      </c>
      <c r="E3" s="272" t="s">
        <v>76</v>
      </c>
      <c r="F3" s="272" t="s">
        <v>77</v>
      </c>
      <c r="G3" s="272" t="s">
        <v>88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5"/>
    </row>
    <row r="4" spans="1:20" ht="12.75" customHeight="1">
      <c r="A4" s="320"/>
      <c r="B4" s="270"/>
      <c r="C4" s="273"/>
      <c r="D4" s="322"/>
      <c r="E4" s="273"/>
      <c r="F4" s="273"/>
      <c r="G4" s="276" t="s">
        <v>78</v>
      </c>
      <c r="H4" s="276"/>
      <c r="I4" s="276" t="s">
        <v>81</v>
      </c>
      <c r="J4" s="276"/>
      <c r="K4" s="276" t="s">
        <v>82</v>
      </c>
      <c r="L4" s="276"/>
      <c r="M4" s="276"/>
      <c r="N4" s="276" t="s">
        <v>86</v>
      </c>
      <c r="O4" s="276"/>
      <c r="P4" s="55" t="s">
        <v>13</v>
      </c>
      <c r="Q4" s="276" t="s">
        <v>12</v>
      </c>
      <c r="R4" s="277" t="s">
        <v>87</v>
      </c>
    </row>
    <row r="5" spans="1:20" ht="81.75" customHeight="1" thickBot="1">
      <c r="A5" s="321"/>
      <c r="B5" s="271"/>
      <c r="C5" s="274"/>
      <c r="D5" s="323"/>
      <c r="E5" s="274"/>
      <c r="F5" s="274"/>
      <c r="G5" s="21" t="s">
        <v>79</v>
      </c>
      <c r="H5" s="18" t="s">
        <v>80</v>
      </c>
      <c r="I5" s="21" t="s">
        <v>79</v>
      </c>
      <c r="J5" s="18" t="s">
        <v>80</v>
      </c>
      <c r="K5" s="18" t="s">
        <v>83</v>
      </c>
      <c r="L5" s="18" t="s">
        <v>84</v>
      </c>
      <c r="M5" s="18" t="s">
        <v>85</v>
      </c>
      <c r="N5" s="18" t="s">
        <v>14</v>
      </c>
      <c r="O5" s="18" t="s">
        <v>14</v>
      </c>
      <c r="P5" s="18" t="s">
        <v>14</v>
      </c>
      <c r="Q5" s="279"/>
      <c r="R5" s="278"/>
    </row>
    <row r="6" spans="1:20" ht="24" customHeight="1" thickBot="1">
      <c r="A6" s="306" t="s">
        <v>108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8"/>
    </row>
    <row r="7" spans="1:20" ht="51" customHeight="1">
      <c r="A7" s="56">
        <v>44562</v>
      </c>
      <c r="B7" s="324" t="s">
        <v>123</v>
      </c>
      <c r="C7" s="182" t="s">
        <v>144</v>
      </c>
      <c r="D7" s="182" t="s">
        <v>147</v>
      </c>
      <c r="E7" s="182" t="s">
        <v>190</v>
      </c>
      <c r="F7" s="182" t="s">
        <v>179</v>
      </c>
      <c r="G7" s="57"/>
      <c r="H7" s="57"/>
      <c r="I7" s="57"/>
      <c r="J7" s="57"/>
      <c r="K7" s="57"/>
      <c r="L7" s="57"/>
      <c r="M7" s="57"/>
      <c r="N7" s="57"/>
      <c r="O7" s="57"/>
      <c r="P7" s="58" t="s">
        <v>1042</v>
      </c>
      <c r="Q7" s="58" t="s">
        <v>1229</v>
      </c>
      <c r="R7" s="59"/>
      <c r="T7" s="58" t="s">
        <v>1229</v>
      </c>
    </row>
    <row r="8" spans="1:20" ht="37.5" customHeight="1">
      <c r="A8" s="60">
        <v>44593</v>
      </c>
      <c r="B8" s="297"/>
      <c r="C8" s="183" t="s">
        <v>255</v>
      </c>
      <c r="D8" s="183" t="s">
        <v>1228</v>
      </c>
      <c r="E8" s="183" t="s">
        <v>257</v>
      </c>
      <c r="F8" s="183" t="s">
        <v>256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2" t="s">
        <v>258</v>
      </c>
      <c r="R8" s="192" t="s">
        <v>1173</v>
      </c>
    </row>
    <row r="9" spans="1:20" ht="53.25" customHeight="1">
      <c r="A9" s="60">
        <v>44621</v>
      </c>
      <c r="B9" s="297"/>
      <c r="C9" s="183" t="s">
        <v>206</v>
      </c>
      <c r="D9" s="183" t="s">
        <v>147</v>
      </c>
      <c r="E9" s="183" t="s">
        <v>207</v>
      </c>
      <c r="F9" s="183" t="s">
        <v>153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1582</v>
      </c>
      <c r="R9" s="192" t="s">
        <v>1173</v>
      </c>
    </row>
    <row r="10" spans="1:20" ht="68.25" customHeight="1">
      <c r="A10" s="60"/>
      <c r="B10" s="297"/>
      <c r="C10" s="183" t="s">
        <v>1231</v>
      </c>
      <c r="D10" s="183" t="s">
        <v>147</v>
      </c>
      <c r="E10" s="183" t="s">
        <v>611</v>
      </c>
      <c r="F10" s="18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 t="s">
        <v>1583</v>
      </c>
      <c r="R10" s="192"/>
    </row>
    <row r="11" spans="1:20" ht="64.5" customHeight="1">
      <c r="A11" s="60">
        <v>44652</v>
      </c>
      <c r="B11" s="297"/>
      <c r="C11" s="276" t="s">
        <v>255</v>
      </c>
      <c r="D11" s="183" t="s">
        <v>151</v>
      </c>
      <c r="E11" s="183" t="s">
        <v>701</v>
      </c>
      <c r="F11" s="183"/>
      <c r="G11" s="61"/>
      <c r="H11" s="61"/>
      <c r="I11" s="183" t="s">
        <v>1043</v>
      </c>
      <c r="J11" s="36">
        <v>44712</v>
      </c>
      <c r="K11" s="61"/>
      <c r="L11" s="61"/>
      <c r="M11" s="61"/>
      <c r="N11" s="61"/>
      <c r="O11" s="61"/>
      <c r="P11" s="61"/>
      <c r="Q11" s="62" t="s">
        <v>702</v>
      </c>
      <c r="R11" s="63"/>
    </row>
    <row r="12" spans="1:20" ht="28.5" customHeight="1">
      <c r="A12" s="60">
        <v>44652</v>
      </c>
      <c r="B12" s="297"/>
      <c r="C12" s="276"/>
      <c r="D12" s="183" t="s">
        <v>1230</v>
      </c>
      <c r="E12" s="183" t="s">
        <v>695</v>
      </c>
      <c r="F12" s="183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 t="s">
        <v>703</v>
      </c>
      <c r="R12" s="192" t="s">
        <v>1173</v>
      </c>
    </row>
    <row r="13" spans="1:20" ht="38.25" customHeight="1">
      <c r="A13" s="60">
        <v>44682</v>
      </c>
      <c r="B13" s="297"/>
      <c r="C13" s="276"/>
      <c r="D13" s="183" t="s">
        <v>1232</v>
      </c>
      <c r="E13" s="183" t="s">
        <v>717</v>
      </c>
      <c r="F13" s="183" t="s">
        <v>716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 t="s">
        <v>1584</v>
      </c>
      <c r="R13" s="192" t="s">
        <v>1173</v>
      </c>
    </row>
    <row r="14" spans="1:20" ht="30" customHeight="1">
      <c r="A14" s="60">
        <v>44682</v>
      </c>
      <c r="B14" s="297"/>
      <c r="C14" s="276"/>
      <c r="D14" s="183" t="s">
        <v>364</v>
      </c>
      <c r="E14" s="183" t="s">
        <v>849</v>
      </c>
      <c r="F14" s="183"/>
      <c r="G14" s="61"/>
      <c r="H14" s="61"/>
      <c r="I14" s="183" t="s">
        <v>1044</v>
      </c>
      <c r="J14" s="36">
        <v>44747</v>
      </c>
      <c r="K14" s="61"/>
      <c r="L14" s="61"/>
      <c r="M14" s="61"/>
      <c r="N14" s="61"/>
      <c r="O14" s="61"/>
      <c r="P14" s="61"/>
      <c r="Q14" s="62" t="s">
        <v>1168</v>
      </c>
      <c r="R14" s="63"/>
    </row>
    <row r="15" spans="1:20" ht="30" customHeight="1">
      <c r="A15" s="60">
        <v>44682</v>
      </c>
      <c r="B15" s="297"/>
      <c r="C15" s="276"/>
      <c r="D15" s="183" t="s">
        <v>364</v>
      </c>
      <c r="E15" s="183" t="s">
        <v>791</v>
      </c>
      <c r="F15" s="183" t="s">
        <v>1045</v>
      </c>
      <c r="G15" s="61"/>
      <c r="H15" s="61"/>
      <c r="I15" s="183"/>
      <c r="J15" s="183"/>
      <c r="K15" s="61"/>
      <c r="L15" s="61"/>
      <c r="M15" s="61"/>
      <c r="N15" s="61"/>
      <c r="O15" s="61"/>
      <c r="P15" s="61"/>
      <c r="Q15" s="62"/>
      <c r="R15" s="192" t="s">
        <v>1173</v>
      </c>
    </row>
    <row r="16" spans="1:20" ht="30" customHeight="1">
      <c r="A16" s="60">
        <v>44713</v>
      </c>
      <c r="B16" s="297"/>
      <c r="C16" s="276"/>
      <c r="D16" s="183" t="s">
        <v>364</v>
      </c>
      <c r="E16" s="183" t="s">
        <v>1046</v>
      </c>
      <c r="F16" s="183">
        <v>2021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192" t="s">
        <v>1173</v>
      </c>
    </row>
    <row r="17" spans="1:18" ht="40.5" customHeight="1">
      <c r="A17" s="60">
        <v>44562</v>
      </c>
      <c r="B17" s="297" t="s">
        <v>1537</v>
      </c>
      <c r="C17" s="183" t="s">
        <v>266</v>
      </c>
      <c r="D17" s="183" t="s">
        <v>1276</v>
      </c>
      <c r="E17" s="183" t="s">
        <v>580</v>
      </c>
      <c r="F17" s="36">
        <v>44562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 t="s">
        <v>1585</v>
      </c>
      <c r="R17" s="63"/>
    </row>
    <row r="18" spans="1:18" ht="41.25" customHeight="1">
      <c r="A18" s="60">
        <v>44562</v>
      </c>
      <c r="B18" s="325"/>
      <c r="C18" s="183" t="s">
        <v>266</v>
      </c>
      <c r="D18" s="183" t="s">
        <v>1277</v>
      </c>
      <c r="E18" s="183" t="s">
        <v>581</v>
      </c>
      <c r="F18" s="183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 t="s">
        <v>538</v>
      </c>
      <c r="R18" s="63"/>
    </row>
    <row r="19" spans="1:18" ht="38.25" customHeight="1">
      <c r="A19" s="60">
        <v>44562</v>
      </c>
      <c r="B19" s="325"/>
      <c r="C19" s="276" t="s">
        <v>408</v>
      </c>
      <c r="D19" s="183" t="s">
        <v>1278</v>
      </c>
      <c r="E19" s="183"/>
      <c r="F19" s="183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 t="s">
        <v>582</v>
      </c>
      <c r="R19" s="63"/>
    </row>
    <row r="20" spans="1:18" ht="40.5" customHeight="1">
      <c r="A20" s="60">
        <v>44593</v>
      </c>
      <c r="B20" s="325"/>
      <c r="C20" s="276"/>
      <c r="D20" s="183" t="s">
        <v>1279</v>
      </c>
      <c r="E20" s="183" t="s">
        <v>354</v>
      </c>
      <c r="F20" s="183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 t="s">
        <v>1586</v>
      </c>
      <c r="R20" s="63"/>
    </row>
    <row r="21" spans="1:18" ht="35.25" customHeight="1">
      <c r="A21" s="60">
        <v>44593</v>
      </c>
      <c r="B21" s="297" t="s">
        <v>1537</v>
      </c>
      <c r="C21" s="276" t="s">
        <v>266</v>
      </c>
      <c r="D21" s="183" t="s">
        <v>518</v>
      </c>
      <c r="E21" s="183" t="s">
        <v>574</v>
      </c>
      <c r="F21" s="183"/>
      <c r="G21" s="61"/>
      <c r="H21" s="61"/>
      <c r="I21" s="183" t="s">
        <v>457</v>
      </c>
      <c r="J21" s="183" t="s">
        <v>411</v>
      </c>
      <c r="K21" s="61"/>
      <c r="L21" s="61"/>
      <c r="M21" s="61"/>
      <c r="N21" s="61"/>
      <c r="O21" s="61"/>
      <c r="P21" s="61"/>
      <c r="Q21" s="62" t="s">
        <v>575</v>
      </c>
      <c r="R21" s="64"/>
    </row>
    <row r="22" spans="1:18" ht="36.75" customHeight="1">
      <c r="A22" s="60">
        <v>44593</v>
      </c>
      <c r="B22" s="325"/>
      <c r="C22" s="276"/>
      <c r="D22" s="183" t="s">
        <v>1242</v>
      </c>
      <c r="E22" s="183" t="s">
        <v>583</v>
      </c>
      <c r="F22" s="183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2" t="s">
        <v>584</v>
      </c>
      <c r="R22" s="64"/>
    </row>
    <row r="23" spans="1:18" ht="39.75" customHeight="1">
      <c r="A23" s="60">
        <v>44593</v>
      </c>
      <c r="B23" s="325"/>
      <c r="C23" s="276"/>
      <c r="D23" s="183" t="s">
        <v>1243</v>
      </c>
      <c r="E23" s="183" t="s">
        <v>585</v>
      </c>
      <c r="F23" s="18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 t="s">
        <v>586</v>
      </c>
      <c r="R23" s="64"/>
    </row>
    <row r="24" spans="1:18" ht="38.25" customHeight="1">
      <c r="A24" s="60">
        <v>44621</v>
      </c>
      <c r="B24" s="325"/>
      <c r="C24" s="276"/>
      <c r="D24" s="183" t="s">
        <v>1244</v>
      </c>
      <c r="E24" s="183" t="s">
        <v>267</v>
      </c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62" t="s">
        <v>407</v>
      </c>
      <c r="R24" s="65"/>
    </row>
    <row r="25" spans="1:18" ht="37.5" customHeight="1">
      <c r="A25" s="60">
        <v>44621</v>
      </c>
      <c r="B25" s="325"/>
      <c r="C25" s="276"/>
      <c r="D25" s="183" t="s">
        <v>1245</v>
      </c>
      <c r="E25" s="183" t="s">
        <v>404</v>
      </c>
      <c r="F25" s="183" t="s">
        <v>405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62" t="s">
        <v>406</v>
      </c>
      <c r="R25" s="65"/>
    </row>
    <row r="26" spans="1:18" ht="38.25" customHeight="1">
      <c r="A26" s="60">
        <v>44621</v>
      </c>
      <c r="B26" s="325"/>
      <c r="C26" s="276"/>
      <c r="D26" s="183" t="s">
        <v>1246</v>
      </c>
      <c r="E26" s="183" t="s">
        <v>587</v>
      </c>
      <c r="F26" s="183" t="s">
        <v>329</v>
      </c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62" t="s">
        <v>1169</v>
      </c>
      <c r="R26" s="65"/>
    </row>
    <row r="27" spans="1:18" ht="41.25" customHeight="1">
      <c r="A27" s="60">
        <v>44621</v>
      </c>
      <c r="B27" s="325"/>
      <c r="C27" s="276" t="s">
        <v>408</v>
      </c>
      <c r="D27" s="183" t="s">
        <v>1235</v>
      </c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62" t="s">
        <v>1586</v>
      </c>
      <c r="R27" s="65"/>
    </row>
    <row r="28" spans="1:18" ht="24" customHeight="1">
      <c r="A28" s="60">
        <v>44621</v>
      </c>
      <c r="B28" s="325"/>
      <c r="C28" s="276"/>
      <c r="D28" s="183" t="s">
        <v>409</v>
      </c>
      <c r="E28" s="183"/>
      <c r="F28" s="183"/>
      <c r="G28" s="183"/>
      <c r="H28" s="183"/>
      <c r="I28" s="183"/>
      <c r="J28" s="183"/>
      <c r="K28" s="36"/>
      <c r="L28" s="183"/>
      <c r="M28" s="183"/>
      <c r="N28" s="183"/>
      <c r="O28" s="183"/>
      <c r="P28" s="183"/>
      <c r="Q28" s="62" t="s">
        <v>1587</v>
      </c>
      <c r="R28" s="65"/>
    </row>
    <row r="29" spans="1:18" ht="38.25" customHeight="1">
      <c r="A29" s="60">
        <v>44621</v>
      </c>
      <c r="B29" s="325"/>
      <c r="C29" s="276"/>
      <c r="D29" s="183" t="s">
        <v>518</v>
      </c>
      <c r="E29" s="183"/>
      <c r="F29" s="183"/>
      <c r="G29" s="183"/>
      <c r="H29" s="183"/>
      <c r="I29" s="183" t="s">
        <v>410</v>
      </c>
      <c r="J29" s="183" t="s">
        <v>411</v>
      </c>
      <c r="K29" s="183"/>
      <c r="L29" s="183"/>
      <c r="M29" s="183"/>
      <c r="N29" s="183"/>
      <c r="O29" s="183"/>
      <c r="P29" s="183"/>
      <c r="Q29" s="62" t="s">
        <v>1588</v>
      </c>
      <c r="R29" s="65"/>
    </row>
    <row r="30" spans="1:18" ht="42" customHeight="1">
      <c r="A30" s="60">
        <v>44621</v>
      </c>
      <c r="B30" s="325"/>
      <c r="C30" s="276"/>
      <c r="D30" s="183" t="s">
        <v>1234</v>
      </c>
      <c r="E30" s="183" t="s">
        <v>588</v>
      </c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62" t="s">
        <v>589</v>
      </c>
      <c r="R30" s="65"/>
    </row>
    <row r="31" spans="1:18" ht="41.25" customHeight="1">
      <c r="A31" s="60">
        <v>44652</v>
      </c>
      <c r="B31" s="325"/>
      <c r="C31" s="276"/>
      <c r="D31" s="183" t="s">
        <v>1280</v>
      </c>
      <c r="E31" s="183"/>
      <c r="F31" s="183" t="s">
        <v>978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62" t="s">
        <v>979</v>
      </c>
      <c r="R31" s="65"/>
    </row>
    <row r="32" spans="1:18" ht="31.5" customHeight="1">
      <c r="A32" s="60">
        <v>44652</v>
      </c>
      <c r="B32" s="325"/>
      <c r="C32" s="183" t="s">
        <v>266</v>
      </c>
      <c r="D32" s="183" t="s">
        <v>1233</v>
      </c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62" t="s">
        <v>977</v>
      </c>
      <c r="R32" s="65"/>
    </row>
    <row r="33" spans="1:20" ht="33" customHeight="1">
      <c r="A33" s="60">
        <v>44682</v>
      </c>
      <c r="B33" s="325"/>
      <c r="C33" s="183" t="s">
        <v>1176</v>
      </c>
      <c r="D33" s="183" t="s">
        <v>148</v>
      </c>
      <c r="E33" s="183" t="s">
        <v>728</v>
      </c>
      <c r="F33" s="183" t="s">
        <v>256</v>
      </c>
      <c r="G33" s="183"/>
      <c r="H33" s="183"/>
      <c r="I33" s="183"/>
      <c r="J33" s="183"/>
      <c r="K33" s="183"/>
      <c r="L33" s="183"/>
      <c r="M33" s="183"/>
      <c r="N33" s="183"/>
      <c r="O33" s="183"/>
      <c r="P33" s="62" t="s">
        <v>1166</v>
      </c>
      <c r="Q33" s="62" t="s">
        <v>1589</v>
      </c>
      <c r="R33" s="65"/>
      <c r="T33" s="62" t="s">
        <v>1286</v>
      </c>
    </row>
    <row r="34" spans="1:20" ht="53.25" customHeight="1">
      <c r="A34" s="60">
        <v>44682</v>
      </c>
      <c r="B34" s="325"/>
      <c r="C34" s="183" t="s">
        <v>408</v>
      </c>
      <c r="D34" s="183" t="s">
        <v>1247</v>
      </c>
      <c r="E34" s="183"/>
      <c r="F34" s="183" t="s">
        <v>980</v>
      </c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62" t="s">
        <v>979</v>
      </c>
      <c r="R34" s="65"/>
    </row>
    <row r="35" spans="1:20" ht="29.25" customHeight="1">
      <c r="A35" s="60">
        <v>44682</v>
      </c>
      <c r="B35" s="325"/>
      <c r="C35" s="276" t="s">
        <v>266</v>
      </c>
      <c r="D35" s="183" t="s">
        <v>1248</v>
      </c>
      <c r="E35" s="183"/>
      <c r="F35" s="183" t="s">
        <v>716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62" t="s">
        <v>703</v>
      </c>
      <c r="R35" s="65"/>
    </row>
    <row r="36" spans="1:20" ht="27.75" customHeight="1">
      <c r="A36" s="60">
        <v>44713</v>
      </c>
      <c r="B36" s="325"/>
      <c r="C36" s="276"/>
      <c r="D36" s="183" t="s">
        <v>1249</v>
      </c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62" t="s">
        <v>977</v>
      </c>
      <c r="R36" s="65"/>
    </row>
    <row r="37" spans="1:20" ht="28.5" customHeight="1">
      <c r="A37" s="60">
        <v>44713</v>
      </c>
      <c r="B37" s="325"/>
      <c r="C37" s="276"/>
      <c r="D37" s="183" t="s">
        <v>1250</v>
      </c>
      <c r="E37" s="183"/>
      <c r="F37" s="183" t="s">
        <v>256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62" t="s">
        <v>981</v>
      </c>
      <c r="R37" s="65"/>
    </row>
    <row r="38" spans="1:20" ht="30.75" customHeight="1">
      <c r="A38" s="60">
        <v>44713</v>
      </c>
      <c r="B38" s="325"/>
      <c r="C38" s="276"/>
      <c r="D38" s="183" t="s">
        <v>1251</v>
      </c>
      <c r="E38" s="36" t="s">
        <v>982</v>
      </c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62" t="s">
        <v>394</v>
      </c>
      <c r="R38" s="65"/>
    </row>
    <row r="39" spans="1:20" ht="18" customHeight="1">
      <c r="A39" s="60">
        <v>44713</v>
      </c>
      <c r="B39" s="325"/>
      <c r="C39" s="276"/>
      <c r="D39" s="183" t="s">
        <v>1252</v>
      </c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62" t="s">
        <v>981</v>
      </c>
      <c r="R39" s="65"/>
    </row>
    <row r="40" spans="1:20" ht="69" customHeight="1">
      <c r="A40" s="60">
        <v>44652</v>
      </c>
      <c r="B40" s="258" t="s">
        <v>1538</v>
      </c>
      <c r="C40" s="183" t="s">
        <v>901</v>
      </c>
      <c r="D40" s="183" t="s">
        <v>469</v>
      </c>
      <c r="E40" s="183" t="s">
        <v>902</v>
      </c>
      <c r="F40" s="66"/>
      <c r="G40" s="66"/>
      <c r="H40" s="66"/>
      <c r="I40" s="183" t="s">
        <v>903</v>
      </c>
      <c r="J40" s="36">
        <v>44706</v>
      </c>
      <c r="K40" s="66"/>
      <c r="L40" s="66"/>
      <c r="M40" s="66"/>
      <c r="N40" s="66"/>
      <c r="O40" s="66"/>
      <c r="P40" s="66"/>
      <c r="Q40" s="62" t="s">
        <v>904</v>
      </c>
      <c r="R40" s="63"/>
    </row>
    <row r="41" spans="1:20" ht="31.5" customHeight="1">
      <c r="A41" s="60">
        <v>44593</v>
      </c>
      <c r="B41" s="297" t="s">
        <v>1539</v>
      </c>
      <c r="C41" s="183" t="s">
        <v>216</v>
      </c>
      <c r="D41" s="183" t="s">
        <v>147</v>
      </c>
      <c r="E41" s="183"/>
      <c r="F41" s="66"/>
      <c r="G41" s="66"/>
      <c r="H41" s="66"/>
      <c r="I41" s="183" t="s">
        <v>254</v>
      </c>
      <c r="J41" s="183" t="s">
        <v>163</v>
      </c>
      <c r="K41" s="66"/>
      <c r="L41" s="66"/>
      <c r="M41" s="66"/>
      <c r="N41" s="66"/>
      <c r="O41" s="66"/>
      <c r="P41" s="66"/>
      <c r="Q41" s="62" t="s">
        <v>1590</v>
      </c>
      <c r="R41" s="63"/>
    </row>
    <row r="42" spans="1:20" ht="39.75" customHeight="1">
      <c r="A42" s="60">
        <v>44593</v>
      </c>
      <c r="B42" s="297"/>
      <c r="C42" s="183" t="s">
        <v>202</v>
      </c>
      <c r="D42" s="183" t="s">
        <v>1253</v>
      </c>
      <c r="E42" s="183" t="s">
        <v>263</v>
      </c>
      <c r="F42" s="183" t="s">
        <v>265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2" t="s">
        <v>264</v>
      </c>
      <c r="R42" s="63"/>
    </row>
    <row r="43" spans="1:20" ht="42.75" customHeight="1">
      <c r="A43" s="60">
        <v>44621</v>
      </c>
      <c r="B43" s="297"/>
      <c r="C43" s="276" t="s">
        <v>216</v>
      </c>
      <c r="D43" s="36" t="s">
        <v>1236</v>
      </c>
      <c r="E43" s="183" t="s">
        <v>218</v>
      </c>
      <c r="F43" s="183" t="s">
        <v>204</v>
      </c>
      <c r="G43" s="183"/>
      <c r="H43" s="183"/>
      <c r="I43" s="183" t="s">
        <v>203</v>
      </c>
      <c r="J43" s="183" t="s">
        <v>612</v>
      </c>
      <c r="K43" s="67"/>
      <c r="L43" s="67"/>
      <c r="M43" s="67"/>
      <c r="N43" s="67"/>
      <c r="O43" s="67"/>
      <c r="P43" s="67"/>
      <c r="Q43" s="62" t="s">
        <v>217</v>
      </c>
      <c r="R43" s="63"/>
    </row>
    <row r="44" spans="1:20" ht="39" customHeight="1">
      <c r="A44" s="60">
        <v>44652</v>
      </c>
      <c r="B44" s="297"/>
      <c r="C44" s="276"/>
      <c r="D44" s="183" t="s">
        <v>1254</v>
      </c>
      <c r="E44" s="183" t="s">
        <v>920</v>
      </c>
      <c r="F44" s="183"/>
      <c r="G44" s="183"/>
      <c r="H44" s="183"/>
      <c r="I44" s="183" t="s">
        <v>914</v>
      </c>
      <c r="J44" s="36">
        <v>44701</v>
      </c>
      <c r="K44" s="67"/>
      <c r="L44" s="67"/>
      <c r="M44" s="67"/>
      <c r="N44" s="67"/>
      <c r="O44" s="67"/>
      <c r="P44" s="67"/>
      <c r="Q44" s="62" t="s">
        <v>770</v>
      </c>
      <c r="R44" s="63"/>
    </row>
    <row r="45" spans="1:20" ht="33.75" customHeight="1">
      <c r="A45" s="60">
        <v>44713</v>
      </c>
      <c r="B45" s="297"/>
      <c r="C45" s="183" t="s">
        <v>916</v>
      </c>
      <c r="D45" s="183" t="s">
        <v>1255</v>
      </c>
      <c r="E45" s="183" t="s">
        <v>918</v>
      </c>
      <c r="F45" s="183" t="s">
        <v>859</v>
      </c>
      <c r="G45" s="183"/>
      <c r="H45" s="183"/>
      <c r="I45" s="183"/>
      <c r="J45" s="183"/>
      <c r="K45" s="67"/>
      <c r="L45" s="67"/>
      <c r="M45" s="67"/>
      <c r="N45" s="67"/>
      <c r="O45" s="67"/>
      <c r="P45" s="67"/>
      <c r="Q45" s="62" t="s">
        <v>917</v>
      </c>
      <c r="R45" s="63"/>
    </row>
    <row r="46" spans="1:20" ht="39.75" customHeight="1">
      <c r="A46" s="60">
        <v>44713</v>
      </c>
      <c r="B46" s="297"/>
      <c r="C46" s="183" t="s">
        <v>911</v>
      </c>
      <c r="D46" s="183" t="s">
        <v>1237</v>
      </c>
      <c r="E46" s="183" t="s">
        <v>919</v>
      </c>
      <c r="F46" s="183"/>
      <c r="G46" s="183"/>
      <c r="H46" s="183"/>
      <c r="I46" s="183" t="s">
        <v>915</v>
      </c>
      <c r="J46" s="183" t="s">
        <v>912</v>
      </c>
      <c r="K46" s="67"/>
      <c r="L46" s="67"/>
      <c r="M46" s="67"/>
      <c r="N46" s="67"/>
      <c r="O46" s="67"/>
      <c r="P46" s="67"/>
      <c r="Q46" s="62" t="s">
        <v>770</v>
      </c>
      <c r="R46" s="63"/>
    </row>
    <row r="47" spans="1:20" ht="30.75" customHeight="1">
      <c r="A47" s="60">
        <v>44562</v>
      </c>
      <c r="B47" s="297" t="s">
        <v>1540</v>
      </c>
      <c r="C47" s="183" t="s">
        <v>149</v>
      </c>
      <c r="D47" s="183" t="s">
        <v>147</v>
      </c>
      <c r="E47" s="36" t="s">
        <v>272</v>
      </c>
      <c r="F47" s="36"/>
      <c r="G47" s="36"/>
      <c r="H47" s="183"/>
      <c r="I47" s="183"/>
      <c r="J47" s="183"/>
      <c r="K47" s="183"/>
      <c r="L47" s="183"/>
      <c r="M47" s="183"/>
      <c r="N47" s="68"/>
      <c r="O47" s="183"/>
      <c r="P47" s="62"/>
      <c r="Q47" s="62" t="s">
        <v>273</v>
      </c>
      <c r="R47" s="192" t="s">
        <v>1173</v>
      </c>
    </row>
    <row r="48" spans="1:20" ht="25.5">
      <c r="A48" s="60">
        <v>44562</v>
      </c>
      <c r="B48" s="297"/>
      <c r="C48" s="183" t="s">
        <v>139</v>
      </c>
      <c r="D48" s="36" t="s">
        <v>1256</v>
      </c>
      <c r="E48" s="36" t="s">
        <v>271</v>
      </c>
      <c r="F48" s="36"/>
      <c r="G48" s="36"/>
      <c r="H48" s="183"/>
      <c r="I48" s="183"/>
      <c r="J48" s="183"/>
      <c r="K48" s="183"/>
      <c r="L48" s="183"/>
      <c r="M48" s="183"/>
      <c r="N48" s="68"/>
      <c r="O48" s="183"/>
      <c r="P48" s="62"/>
      <c r="Q48" s="62" t="s">
        <v>161</v>
      </c>
      <c r="R48" s="63"/>
    </row>
    <row r="49" spans="1:18" ht="54" customHeight="1">
      <c r="A49" s="60">
        <v>44562</v>
      </c>
      <c r="B49" s="297"/>
      <c r="C49" s="183" t="s">
        <v>144</v>
      </c>
      <c r="D49" s="36" t="s">
        <v>846</v>
      </c>
      <c r="E49" s="36" t="s">
        <v>277</v>
      </c>
      <c r="F49" s="36" t="s">
        <v>179</v>
      </c>
      <c r="G49" s="36"/>
      <c r="H49" s="36"/>
      <c r="I49" s="36"/>
      <c r="J49" s="36"/>
      <c r="K49" s="36"/>
      <c r="L49" s="36"/>
      <c r="M49" s="36"/>
      <c r="N49" s="36"/>
      <c r="O49" s="36"/>
      <c r="P49" s="62" t="s">
        <v>811</v>
      </c>
      <c r="Q49" s="62" t="s">
        <v>1229</v>
      </c>
      <c r="R49" s="192"/>
    </row>
    <row r="50" spans="1:18" ht="38.25" customHeight="1">
      <c r="A50" s="60">
        <v>44593</v>
      </c>
      <c r="B50" s="297"/>
      <c r="C50" s="183" t="s">
        <v>139</v>
      </c>
      <c r="D50" s="183" t="s">
        <v>1259</v>
      </c>
      <c r="E50" s="36" t="s">
        <v>270</v>
      </c>
      <c r="F50" s="36"/>
      <c r="G50" s="36"/>
      <c r="H50" s="183"/>
      <c r="I50" s="183"/>
      <c r="J50" s="183"/>
      <c r="K50" s="183"/>
      <c r="L50" s="183"/>
      <c r="M50" s="183"/>
      <c r="N50" s="68"/>
      <c r="O50" s="183"/>
      <c r="P50" s="62"/>
      <c r="Q50" s="62" t="s">
        <v>191</v>
      </c>
      <c r="R50" s="63"/>
    </row>
    <row r="51" spans="1:18" ht="38.25" customHeight="1">
      <c r="A51" s="60">
        <v>44621</v>
      </c>
      <c r="B51" s="297"/>
      <c r="C51" s="183" t="s">
        <v>213</v>
      </c>
      <c r="D51" s="183" t="s">
        <v>1257</v>
      </c>
      <c r="E51" s="183" t="s">
        <v>215</v>
      </c>
      <c r="F51" s="183"/>
      <c r="G51" s="69"/>
      <c r="H51" s="69"/>
      <c r="I51" s="69"/>
      <c r="J51" s="69"/>
      <c r="K51" s="69"/>
      <c r="L51" s="69"/>
      <c r="M51" s="69"/>
      <c r="N51" s="69"/>
      <c r="O51" s="69"/>
      <c r="P51" s="62"/>
      <c r="Q51" s="62" t="s">
        <v>214</v>
      </c>
      <c r="R51" s="63"/>
    </row>
    <row r="52" spans="1:18" ht="38.25" customHeight="1">
      <c r="A52" s="60">
        <v>44652</v>
      </c>
      <c r="B52" s="297"/>
      <c r="C52" s="276" t="s">
        <v>139</v>
      </c>
      <c r="D52" s="36" t="s">
        <v>1258</v>
      </c>
      <c r="E52" s="183" t="s">
        <v>278</v>
      </c>
      <c r="F52" s="183"/>
      <c r="G52" s="69"/>
      <c r="H52" s="69"/>
      <c r="I52" s="69"/>
      <c r="J52" s="69"/>
      <c r="K52" s="69"/>
      <c r="L52" s="69"/>
      <c r="M52" s="69"/>
      <c r="N52" s="69"/>
      <c r="O52" s="69"/>
      <c r="P52" s="62"/>
      <c r="Q52" s="62" t="s">
        <v>279</v>
      </c>
      <c r="R52" s="63"/>
    </row>
    <row r="53" spans="1:18" ht="52.5" customHeight="1">
      <c r="A53" s="60">
        <v>44652</v>
      </c>
      <c r="B53" s="297"/>
      <c r="C53" s="276"/>
      <c r="D53" s="36" t="s">
        <v>1260</v>
      </c>
      <c r="E53" s="183" t="s">
        <v>709</v>
      </c>
      <c r="F53" s="183"/>
      <c r="G53" s="69"/>
      <c r="H53" s="69"/>
      <c r="I53" s="69"/>
      <c r="J53" s="69"/>
      <c r="K53" s="69"/>
      <c r="L53" s="69"/>
      <c r="M53" s="69"/>
      <c r="N53" s="69"/>
      <c r="O53" s="69"/>
      <c r="P53" s="62"/>
      <c r="Q53" s="62" t="s">
        <v>710</v>
      </c>
      <c r="R53" s="63"/>
    </row>
    <row r="54" spans="1:18" ht="44.25" customHeight="1">
      <c r="A54" s="60">
        <v>44652</v>
      </c>
      <c r="B54" s="297"/>
      <c r="C54" s="183" t="s">
        <v>213</v>
      </c>
      <c r="D54" s="36" t="s">
        <v>1261</v>
      </c>
      <c r="E54" s="183" t="s">
        <v>711</v>
      </c>
      <c r="F54" s="183"/>
      <c r="G54" s="69"/>
      <c r="H54" s="69"/>
      <c r="I54" s="69"/>
      <c r="J54" s="69"/>
      <c r="K54" s="69"/>
      <c r="L54" s="69"/>
      <c r="M54" s="69"/>
      <c r="N54" s="69"/>
      <c r="O54" s="69"/>
      <c r="P54" s="62"/>
      <c r="Q54" s="62" t="s">
        <v>712</v>
      </c>
      <c r="R54" s="63"/>
    </row>
    <row r="55" spans="1:18" ht="51">
      <c r="A55" s="60">
        <v>44652</v>
      </c>
      <c r="B55" s="297"/>
      <c r="C55" s="183" t="s">
        <v>705</v>
      </c>
      <c r="D55" s="183" t="s">
        <v>706</v>
      </c>
      <c r="E55" s="183"/>
      <c r="F55" s="183"/>
      <c r="G55" s="69"/>
      <c r="H55" s="69"/>
      <c r="I55" s="69"/>
      <c r="J55" s="69"/>
      <c r="K55" s="69"/>
      <c r="L55" s="69"/>
      <c r="M55" s="69"/>
      <c r="N55" s="69"/>
      <c r="O55" s="69"/>
      <c r="P55" s="62"/>
      <c r="Q55" s="62" t="s">
        <v>707</v>
      </c>
      <c r="R55" s="63"/>
    </row>
    <row r="56" spans="1:18" ht="43.5" customHeight="1">
      <c r="A56" s="60">
        <v>44652</v>
      </c>
      <c r="B56" s="297"/>
      <c r="C56" s="183" t="s">
        <v>1281</v>
      </c>
      <c r="D56" s="183" t="s">
        <v>1262</v>
      </c>
      <c r="E56" s="183"/>
      <c r="F56" s="183" t="s">
        <v>256</v>
      </c>
      <c r="G56" s="69"/>
      <c r="H56" s="69"/>
      <c r="I56" s="69"/>
      <c r="J56" s="69"/>
      <c r="K56" s="69"/>
      <c r="L56" s="69"/>
      <c r="M56" s="69"/>
      <c r="N56" s="69"/>
      <c r="O56" s="69"/>
      <c r="P56" s="62"/>
      <c r="Q56" s="62" t="s">
        <v>1591</v>
      </c>
      <c r="R56" s="63"/>
    </row>
    <row r="57" spans="1:18" ht="30.75" customHeight="1">
      <c r="A57" s="60">
        <v>44652</v>
      </c>
      <c r="B57" s="297"/>
      <c r="C57" s="183" t="s">
        <v>641</v>
      </c>
      <c r="D57" s="183" t="s">
        <v>1263</v>
      </c>
      <c r="E57" s="183" t="s">
        <v>632</v>
      </c>
      <c r="F57" s="183"/>
      <c r="G57" s="69"/>
      <c r="H57" s="69"/>
      <c r="I57" s="69"/>
      <c r="J57" s="69"/>
      <c r="K57" s="69"/>
      <c r="L57" s="69"/>
      <c r="M57" s="69"/>
      <c r="N57" s="69"/>
      <c r="O57" s="69"/>
      <c r="P57" s="62"/>
      <c r="Q57" s="62" t="s">
        <v>708</v>
      </c>
      <c r="R57" s="63"/>
    </row>
    <row r="58" spans="1:18" ht="33.75" customHeight="1">
      <c r="A58" s="60">
        <v>44682</v>
      </c>
      <c r="B58" s="297"/>
      <c r="C58" s="183" t="s">
        <v>213</v>
      </c>
      <c r="D58" s="183" t="s">
        <v>1264</v>
      </c>
      <c r="E58" s="183" t="s">
        <v>640</v>
      </c>
      <c r="F58" s="183"/>
      <c r="G58" s="69"/>
      <c r="H58" s="69"/>
      <c r="I58" s="69"/>
      <c r="J58" s="69"/>
      <c r="K58" s="69"/>
      <c r="L58" s="69"/>
      <c r="M58" s="69"/>
      <c r="N58" s="69"/>
      <c r="O58" s="69"/>
      <c r="P58" s="62"/>
      <c r="Q58" s="62" t="s">
        <v>639</v>
      </c>
      <c r="R58" s="63"/>
    </row>
    <row r="59" spans="1:18" ht="32.25" customHeight="1">
      <c r="A59" s="60">
        <v>44682</v>
      </c>
      <c r="B59" s="297"/>
      <c r="C59" s="183" t="s">
        <v>641</v>
      </c>
      <c r="D59" s="183" t="s">
        <v>1265</v>
      </c>
      <c r="E59" s="36">
        <v>44694</v>
      </c>
      <c r="F59" s="183"/>
      <c r="G59" s="69"/>
      <c r="H59" s="69"/>
      <c r="I59" s="69"/>
      <c r="J59" s="69"/>
      <c r="K59" s="69"/>
      <c r="L59" s="69"/>
      <c r="M59" s="69"/>
      <c r="N59" s="69"/>
      <c r="O59" s="69"/>
      <c r="P59" s="62"/>
      <c r="Q59" s="62" t="s">
        <v>643</v>
      </c>
      <c r="R59" s="63"/>
    </row>
    <row r="60" spans="1:18" ht="78" customHeight="1">
      <c r="A60" s="60">
        <v>44682</v>
      </c>
      <c r="B60" s="297"/>
      <c r="C60" s="183" t="s">
        <v>213</v>
      </c>
      <c r="D60" s="183" t="s">
        <v>1266</v>
      </c>
      <c r="E60" s="183" t="s">
        <v>658</v>
      </c>
      <c r="F60" s="183"/>
      <c r="G60" s="69"/>
      <c r="H60" s="69"/>
      <c r="I60" s="69"/>
      <c r="J60" s="69"/>
      <c r="K60" s="69"/>
      <c r="L60" s="69"/>
      <c r="M60" s="69"/>
      <c r="N60" s="69"/>
      <c r="O60" s="69"/>
      <c r="P60" s="62"/>
      <c r="Q60" s="62" t="s">
        <v>1592</v>
      </c>
      <c r="R60" s="63"/>
    </row>
    <row r="61" spans="1:18" ht="42" customHeight="1">
      <c r="A61" s="60">
        <v>44682</v>
      </c>
      <c r="B61" s="297"/>
      <c r="C61" s="183" t="s">
        <v>641</v>
      </c>
      <c r="D61" s="183" t="s">
        <v>1267</v>
      </c>
      <c r="E61" s="36">
        <v>44693</v>
      </c>
      <c r="F61" s="183"/>
      <c r="G61" s="69"/>
      <c r="H61" s="69"/>
      <c r="I61" s="69"/>
      <c r="J61" s="69"/>
      <c r="K61" s="69"/>
      <c r="L61" s="69"/>
      <c r="M61" s="69"/>
      <c r="N61" s="69"/>
      <c r="O61" s="69"/>
      <c r="P61" s="62"/>
      <c r="Q61" s="62" t="s">
        <v>1593</v>
      </c>
      <c r="R61" s="63"/>
    </row>
    <row r="62" spans="1:18" ht="53.25" customHeight="1">
      <c r="A62" s="60">
        <v>44682</v>
      </c>
      <c r="B62" s="297" t="s">
        <v>1540</v>
      </c>
      <c r="C62" s="276" t="s">
        <v>213</v>
      </c>
      <c r="D62" s="183" t="s">
        <v>1268</v>
      </c>
      <c r="E62" s="183" t="s">
        <v>661</v>
      </c>
      <c r="F62" s="183"/>
      <c r="G62" s="69"/>
      <c r="H62" s="69"/>
      <c r="I62" s="69"/>
      <c r="J62" s="69"/>
      <c r="K62" s="69"/>
      <c r="L62" s="69"/>
      <c r="M62" s="69"/>
      <c r="N62" s="69"/>
      <c r="O62" s="69"/>
      <c r="P62" s="62"/>
      <c r="Q62" s="62" t="s">
        <v>1170</v>
      </c>
      <c r="R62" s="63"/>
    </row>
    <row r="63" spans="1:18" ht="37.5" customHeight="1">
      <c r="A63" s="60">
        <v>44682</v>
      </c>
      <c r="B63" s="297"/>
      <c r="C63" s="276"/>
      <c r="D63" s="183" t="s">
        <v>469</v>
      </c>
      <c r="E63" s="183"/>
      <c r="F63" s="183"/>
      <c r="G63" s="69"/>
      <c r="H63" s="69"/>
      <c r="I63" s="183" t="s">
        <v>733</v>
      </c>
      <c r="J63" s="183" t="s">
        <v>163</v>
      </c>
      <c r="K63" s="69"/>
      <c r="L63" s="69"/>
      <c r="M63" s="69"/>
      <c r="N63" s="69"/>
      <c r="O63" s="69"/>
      <c r="P63" s="62"/>
      <c r="Q63" s="62" t="s">
        <v>1594</v>
      </c>
      <c r="R63" s="63"/>
    </row>
    <row r="64" spans="1:18" ht="38.25" customHeight="1">
      <c r="A64" s="60">
        <v>44682</v>
      </c>
      <c r="B64" s="297"/>
      <c r="C64" s="276" t="s">
        <v>641</v>
      </c>
      <c r="D64" s="183" t="s">
        <v>469</v>
      </c>
      <c r="E64" s="183"/>
      <c r="F64" s="183"/>
      <c r="G64" s="69"/>
      <c r="H64" s="69"/>
      <c r="I64" s="183" t="s">
        <v>734</v>
      </c>
      <c r="J64" s="183" t="s">
        <v>735</v>
      </c>
      <c r="K64" s="69"/>
      <c r="L64" s="69"/>
      <c r="M64" s="69"/>
      <c r="N64" s="69"/>
      <c r="O64" s="69"/>
      <c r="P64" s="62"/>
      <c r="Q64" s="62" t="s">
        <v>1595</v>
      </c>
      <c r="R64" s="63"/>
    </row>
    <row r="65" spans="1:18" ht="39.75" customHeight="1">
      <c r="A65" s="60">
        <v>44682</v>
      </c>
      <c r="B65" s="297"/>
      <c r="C65" s="276"/>
      <c r="D65" s="183" t="s">
        <v>469</v>
      </c>
      <c r="E65" s="183"/>
      <c r="F65" s="183"/>
      <c r="G65" s="69"/>
      <c r="H65" s="69"/>
      <c r="I65" s="183" t="s">
        <v>729</v>
      </c>
      <c r="J65" s="183" t="s">
        <v>163</v>
      </c>
      <c r="K65" s="69"/>
      <c r="L65" s="69"/>
      <c r="M65" s="69"/>
      <c r="N65" s="69"/>
      <c r="O65" s="69"/>
      <c r="P65" s="62"/>
      <c r="Q65" s="62" t="s">
        <v>1596</v>
      </c>
      <c r="R65" s="63"/>
    </row>
    <row r="66" spans="1:18" ht="42" customHeight="1">
      <c r="A66" s="60">
        <v>44682</v>
      </c>
      <c r="B66" s="297"/>
      <c r="C66" s="276" t="s">
        <v>213</v>
      </c>
      <c r="D66" s="183" t="s">
        <v>1269</v>
      </c>
      <c r="E66" s="183"/>
      <c r="F66" s="183"/>
      <c r="G66" s="69"/>
      <c r="H66" s="69"/>
      <c r="I66" s="183"/>
      <c r="J66" s="183"/>
      <c r="K66" s="69"/>
      <c r="L66" s="69"/>
      <c r="M66" s="69"/>
      <c r="N66" s="69"/>
      <c r="O66" s="69"/>
      <c r="P66" s="62"/>
      <c r="Q66" s="62" t="s">
        <v>1597</v>
      </c>
      <c r="R66" s="63"/>
    </row>
    <row r="67" spans="1:18" ht="42" customHeight="1">
      <c r="A67" s="60">
        <v>44682</v>
      </c>
      <c r="B67" s="297"/>
      <c r="C67" s="276"/>
      <c r="D67" s="183" t="s">
        <v>1270</v>
      </c>
      <c r="E67" s="183" t="s">
        <v>660</v>
      </c>
      <c r="F67" s="183"/>
      <c r="G67" s="69"/>
      <c r="H67" s="69"/>
      <c r="I67" s="183" t="s">
        <v>790</v>
      </c>
      <c r="J67" s="183" t="s">
        <v>163</v>
      </c>
      <c r="K67" s="69"/>
      <c r="L67" s="69"/>
      <c r="M67" s="69"/>
      <c r="N67" s="69"/>
      <c r="O67" s="69"/>
      <c r="P67" s="62"/>
      <c r="Q67" s="62" t="s">
        <v>1238</v>
      </c>
      <c r="R67" s="63"/>
    </row>
    <row r="68" spans="1:18" ht="41.25" customHeight="1">
      <c r="A68" s="60">
        <v>44682</v>
      </c>
      <c r="B68" s="297"/>
      <c r="C68" s="183" t="s">
        <v>641</v>
      </c>
      <c r="D68" s="183" t="s">
        <v>1239</v>
      </c>
      <c r="E68" s="183" t="s">
        <v>791</v>
      </c>
      <c r="F68" s="183"/>
      <c r="G68" s="69"/>
      <c r="H68" s="69"/>
      <c r="I68" s="69"/>
      <c r="J68" s="69"/>
      <c r="K68" s="69"/>
      <c r="L68" s="69"/>
      <c r="M68" s="69"/>
      <c r="N68" s="69"/>
      <c r="O68" s="69"/>
      <c r="P68" s="62"/>
      <c r="Q68" s="62" t="s">
        <v>1171</v>
      </c>
      <c r="R68" s="63"/>
    </row>
    <row r="69" spans="1:18" ht="14.25" customHeight="1">
      <c r="A69" s="60">
        <v>44713</v>
      </c>
      <c r="B69" s="297"/>
      <c r="C69" s="276" t="s">
        <v>213</v>
      </c>
      <c r="D69" s="183" t="s">
        <v>1271</v>
      </c>
      <c r="E69" s="183"/>
      <c r="F69" s="183"/>
      <c r="G69" s="69"/>
      <c r="H69" s="69"/>
      <c r="I69" s="69"/>
      <c r="J69" s="69"/>
      <c r="K69" s="69"/>
      <c r="L69" s="69"/>
      <c r="M69" s="69"/>
      <c r="N69" s="69"/>
      <c r="O69" s="69"/>
      <c r="P69" s="62"/>
      <c r="Q69" s="62" t="s">
        <v>798</v>
      </c>
      <c r="R69" s="63"/>
    </row>
    <row r="70" spans="1:18" ht="28.5" customHeight="1">
      <c r="A70" s="60">
        <v>44713</v>
      </c>
      <c r="B70" s="297"/>
      <c r="C70" s="276"/>
      <c r="D70" s="183" t="s">
        <v>469</v>
      </c>
      <c r="E70" s="36">
        <v>44733</v>
      </c>
      <c r="F70" s="183"/>
      <c r="G70" s="69"/>
      <c r="H70" s="69"/>
      <c r="I70" s="183" t="s">
        <v>887</v>
      </c>
      <c r="J70" s="183" t="s">
        <v>163</v>
      </c>
      <c r="K70" s="69"/>
      <c r="L70" s="69"/>
      <c r="M70" s="69"/>
      <c r="N70" s="69"/>
      <c r="O70" s="69"/>
      <c r="P70" s="62"/>
      <c r="Q70" s="62" t="s">
        <v>1240</v>
      </c>
      <c r="R70" s="63"/>
    </row>
    <row r="71" spans="1:18" ht="18" customHeight="1">
      <c r="A71" s="60">
        <v>44713</v>
      </c>
      <c r="B71" s="297"/>
      <c r="C71" s="276" t="s">
        <v>1241</v>
      </c>
      <c r="D71" s="183" t="s">
        <v>1272</v>
      </c>
      <c r="E71" s="183"/>
      <c r="F71" s="183"/>
      <c r="G71" s="69"/>
      <c r="H71" s="69"/>
      <c r="I71" s="69"/>
      <c r="J71" s="69"/>
      <c r="K71" s="69"/>
      <c r="L71" s="69"/>
      <c r="M71" s="69"/>
      <c r="N71" s="69"/>
      <c r="O71" s="69"/>
      <c r="P71" s="62"/>
      <c r="Q71" s="62" t="s">
        <v>891</v>
      </c>
      <c r="R71" s="63"/>
    </row>
    <row r="72" spans="1:18" ht="43.5" customHeight="1">
      <c r="A72" s="60">
        <v>44713</v>
      </c>
      <c r="B72" s="297"/>
      <c r="C72" s="276"/>
      <c r="D72" s="183" t="s">
        <v>1272</v>
      </c>
      <c r="E72" s="183"/>
      <c r="F72" s="183"/>
      <c r="G72" s="69"/>
      <c r="H72" s="69"/>
      <c r="I72" s="69"/>
      <c r="J72" s="69"/>
      <c r="K72" s="69"/>
      <c r="L72" s="69"/>
      <c r="M72" s="69"/>
      <c r="N72" s="69"/>
      <c r="O72" s="69"/>
      <c r="P72" s="62"/>
      <c r="Q72" s="62" t="s">
        <v>1172</v>
      </c>
      <c r="R72" s="63"/>
    </row>
    <row r="73" spans="1:18" ht="34.5" customHeight="1">
      <c r="A73" s="60">
        <v>44713</v>
      </c>
      <c r="B73" s="297"/>
      <c r="C73" s="183" t="s">
        <v>213</v>
      </c>
      <c r="D73" s="183" t="s">
        <v>1273</v>
      </c>
      <c r="E73" s="183"/>
      <c r="F73" s="183"/>
      <c r="G73" s="69"/>
      <c r="H73" s="69"/>
      <c r="I73" s="69"/>
      <c r="J73" s="69"/>
      <c r="K73" s="69"/>
      <c r="L73" s="69"/>
      <c r="M73" s="69"/>
      <c r="N73" s="69"/>
      <c r="O73" s="69"/>
      <c r="P73" s="62"/>
      <c r="Q73" s="62" t="s">
        <v>890</v>
      </c>
      <c r="R73" s="63"/>
    </row>
    <row r="74" spans="1:18" ht="39" customHeight="1">
      <c r="A74" s="60">
        <v>44562</v>
      </c>
      <c r="B74" s="297" t="s">
        <v>1541</v>
      </c>
      <c r="C74" s="183" t="s">
        <v>1282</v>
      </c>
      <c r="D74" s="183" t="s">
        <v>151</v>
      </c>
      <c r="E74" s="183" t="s">
        <v>755</v>
      </c>
      <c r="F74" s="183" t="s">
        <v>179</v>
      </c>
      <c r="G74" s="69"/>
      <c r="H74" s="69"/>
      <c r="I74" s="69"/>
      <c r="J74" s="69"/>
      <c r="K74" s="69"/>
      <c r="L74" s="70"/>
      <c r="M74" s="70"/>
      <c r="N74" s="69"/>
      <c r="O74" s="69"/>
      <c r="P74" s="70" t="s">
        <v>514</v>
      </c>
      <c r="Q74" s="70" t="s">
        <v>478</v>
      </c>
      <c r="R74" s="71"/>
    </row>
    <row r="75" spans="1:18" ht="33" customHeight="1">
      <c r="A75" s="60">
        <v>44652</v>
      </c>
      <c r="B75" s="297"/>
      <c r="C75" s="286" t="s">
        <v>753</v>
      </c>
      <c r="D75" s="183" t="s">
        <v>151</v>
      </c>
      <c r="E75" s="36">
        <v>44655</v>
      </c>
      <c r="F75" s="183" t="s">
        <v>542</v>
      </c>
      <c r="G75" s="184"/>
      <c r="H75" s="184"/>
      <c r="I75" s="183" t="s">
        <v>1029</v>
      </c>
      <c r="J75" s="36">
        <v>44681</v>
      </c>
      <c r="K75" s="184"/>
      <c r="L75" s="184"/>
      <c r="M75" s="184"/>
      <c r="N75" s="184"/>
      <c r="O75" s="184"/>
      <c r="P75" s="184"/>
      <c r="Q75" s="70" t="s">
        <v>1598</v>
      </c>
      <c r="R75" s="71"/>
    </row>
    <row r="76" spans="1:18" ht="49.5" customHeight="1">
      <c r="A76" s="60">
        <v>44682</v>
      </c>
      <c r="B76" s="297"/>
      <c r="C76" s="288"/>
      <c r="D76" s="183" t="s">
        <v>1274</v>
      </c>
      <c r="E76" s="184"/>
      <c r="F76" s="184"/>
      <c r="G76" s="184"/>
      <c r="H76" s="184"/>
      <c r="I76" s="183" t="s">
        <v>754</v>
      </c>
      <c r="J76" s="183" t="s">
        <v>163</v>
      </c>
      <c r="K76" s="183" t="s">
        <v>760</v>
      </c>
      <c r="L76" s="184"/>
      <c r="M76" s="184"/>
      <c r="N76" s="184"/>
      <c r="O76" s="184"/>
      <c r="P76" s="184"/>
      <c r="Q76" s="70" t="s">
        <v>1599</v>
      </c>
      <c r="R76" s="71"/>
    </row>
    <row r="77" spans="1:18" s="14" customFormat="1" ht="33" customHeight="1">
      <c r="A77" s="60">
        <v>44593</v>
      </c>
      <c r="B77" s="297" t="s">
        <v>1542</v>
      </c>
      <c r="C77" s="276" t="s">
        <v>344</v>
      </c>
      <c r="D77" s="183" t="s">
        <v>364</v>
      </c>
      <c r="E77" s="183"/>
      <c r="F77" s="183">
        <v>2022</v>
      </c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62" t="s">
        <v>346</v>
      </c>
      <c r="R77" s="63"/>
    </row>
    <row r="78" spans="1:18" s="14" customFormat="1" ht="33" customHeight="1">
      <c r="A78" s="60">
        <v>44593</v>
      </c>
      <c r="B78" s="297"/>
      <c r="C78" s="276"/>
      <c r="D78" s="183" t="s">
        <v>148</v>
      </c>
      <c r="E78" s="183"/>
      <c r="F78" s="183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62" t="s">
        <v>347</v>
      </c>
      <c r="R78" s="63"/>
    </row>
    <row r="79" spans="1:18" s="14" customFormat="1" ht="36.75" customHeight="1">
      <c r="A79" s="60">
        <v>44621</v>
      </c>
      <c r="B79" s="297"/>
      <c r="C79" s="183" t="s">
        <v>152</v>
      </c>
      <c r="D79" s="183" t="s">
        <v>348</v>
      </c>
      <c r="E79" s="183"/>
      <c r="F79" s="183">
        <v>2021</v>
      </c>
      <c r="G79" s="72"/>
      <c r="H79" s="72"/>
      <c r="I79" s="72"/>
      <c r="J79" s="72"/>
      <c r="K79" s="72"/>
      <c r="L79" s="72"/>
      <c r="M79" s="72"/>
      <c r="N79" s="72"/>
      <c r="O79" s="72"/>
      <c r="P79" s="62" t="s">
        <v>349</v>
      </c>
      <c r="Q79" s="62" t="s">
        <v>1600</v>
      </c>
      <c r="R79" s="63"/>
    </row>
    <row r="80" spans="1:18" s="14" customFormat="1" ht="27.75" customHeight="1">
      <c r="A80" s="60">
        <v>44652</v>
      </c>
      <c r="B80" s="297"/>
      <c r="C80" s="183" t="s">
        <v>344</v>
      </c>
      <c r="D80" s="183" t="s">
        <v>786</v>
      </c>
      <c r="E80" s="183" t="s">
        <v>652</v>
      </c>
      <c r="F80" s="183"/>
      <c r="G80" s="72"/>
      <c r="H80" s="72"/>
      <c r="I80" s="72"/>
      <c r="J80" s="72"/>
      <c r="K80" s="72"/>
      <c r="L80" s="72"/>
      <c r="M80" s="72"/>
      <c r="N80" s="72"/>
      <c r="O80" s="72"/>
      <c r="P80" s="62"/>
      <c r="Q80" s="62" t="s">
        <v>653</v>
      </c>
      <c r="R80" s="63"/>
    </row>
    <row r="81" spans="1:18" s="14" customFormat="1" ht="35.25" customHeight="1">
      <c r="A81" s="60">
        <v>44682</v>
      </c>
      <c r="B81" s="297"/>
      <c r="C81" s="183" t="s">
        <v>152</v>
      </c>
      <c r="D81" s="183" t="s">
        <v>364</v>
      </c>
      <c r="E81" s="183"/>
      <c r="F81" s="183"/>
      <c r="G81" s="72"/>
      <c r="H81" s="72"/>
      <c r="I81" s="72"/>
      <c r="J81" s="72"/>
      <c r="K81" s="72"/>
      <c r="L81" s="72"/>
      <c r="M81" s="72"/>
      <c r="N81" s="72"/>
      <c r="O81" s="72"/>
      <c r="P81" s="62" t="s">
        <v>951</v>
      </c>
      <c r="Q81" s="62" t="s">
        <v>952</v>
      </c>
      <c r="R81" s="63"/>
    </row>
    <row r="82" spans="1:18" s="14" customFormat="1" ht="33" customHeight="1">
      <c r="A82" s="60">
        <v>44682</v>
      </c>
      <c r="B82" s="297"/>
      <c r="C82" s="183" t="s">
        <v>344</v>
      </c>
      <c r="D82" s="183" t="s">
        <v>364</v>
      </c>
      <c r="E82" s="183"/>
      <c r="F82" s="183" t="s">
        <v>953</v>
      </c>
      <c r="G82" s="72"/>
      <c r="H82" s="72"/>
      <c r="I82" s="72"/>
      <c r="J82" s="72"/>
      <c r="K82" s="72"/>
      <c r="L82" s="72"/>
      <c r="M82" s="72"/>
      <c r="N82" s="72"/>
      <c r="O82" s="72"/>
      <c r="P82" s="62"/>
      <c r="Q82" s="62" t="s">
        <v>954</v>
      </c>
      <c r="R82" s="63"/>
    </row>
    <row r="83" spans="1:18" ht="53.25" customHeight="1">
      <c r="A83" s="60">
        <v>44562</v>
      </c>
      <c r="B83" s="258" t="s">
        <v>1543</v>
      </c>
      <c r="C83" s="183" t="s">
        <v>275</v>
      </c>
      <c r="D83" s="183" t="s">
        <v>1275</v>
      </c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62"/>
      <c r="Q83" s="62" t="s">
        <v>1601</v>
      </c>
      <c r="R83" s="73"/>
    </row>
    <row r="84" spans="1:18" ht="32.25" customHeight="1">
      <c r="A84" s="60">
        <v>44621</v>
      </c>
      <c r="B84" s="297" t="s">
        <v>1543</v>
      </c>
      <c r="C84" s="183" t="s">
        <v>400</v>
      </c>
      <c r="D84" s="183" t="s">
        <v>854</v>
      </c>
      <c r="E84" s="183" t="s">
        <v>401</v>
      </c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62"/>
      <c r="Q84" s="62"/>
      <c r="R84" s="73"/>
    </row>
    <row r="85" spans="1:18" ht="38.25">
      <c r="A85" s="60">
        <v>44682</v>
      </c>
      <c r="B85" s="297"/>
      <c r="C85" s="183" t="s">
        <v>275</v>
      </c>
      <c r="D85" s="183" t="s">
        <v>148</v>
      </c>
      <c r="E85" s="183"/>
      <c r="F85" s="183">
        <v>2019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62" t="s">
        <v>1602</v>
      </c>
      <c r="R85" s="73"/>
    </row>
    <row r="86" spans="1:18" ht="66.75" customHeight="1">
      <c r="A86" s="60"/>
      <c r="B86" s="184" t="s">
        <v>140</v>
      </c>
      <c r="C86" s="183" t="s">
        <v>150</v>
      </c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62"/>
      <c r="R86" s="63"/>
    </row>
    <row r="87" spans="1:18" ht="16.5" customHeight="1">
      <c r="A87" s="60">
        <v>44562</v>
      </c>
      <c r="B87" s="297" t="s">
        <v>1544</v>
      </c>
      <c r="C87" s="276" t="s">
        <v>468</v>
      </c>
      <c r="D87" s="183" t="s">
        <v>151</v>
      </c>
      <c r="E87" s="183"/>
      <c r="F87" s="183" t="s">
        <v>223</v>
      </c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62" t="s">
        <v>1603</v>
      </c>
      <c r="R87" s="74"/>
    </row>
    <row r="88" spans="1:18" ht="51" customHeight="1">
      <c r="A88" s="60">
        <v>44562</v>
      </c>
      <c r="B88" s="297"/>
      <c r="C88" s="276"/>
      <c r="D88" s="183" t="s">
        <v>151</v>
      </c>
      <c r="E88" s="183"/>
      <c r="F88" s="183" t="s">
        <v>223</v>
      </c>
      <c r="G88" s="183"/>
      <c r="H88" s="183"/>
      <c r="I88" s="183" t="s">
        <v>1132</v>
      </c>
      <c r="J88" s="183"/>
      <c r="K88" s="183"/>
      <c r="L88" s="183"/>
      <c r="M88" s="183"/>
      <c r="N88" s="183"/>
      <c r="O88" s="183"/>
      <c r="P88" s="183"/>
      <c r="Q88" s="62" t="s">
        <v>1604</v>
      </c>
      <c r="R88" s="74"/>
    </row>
    <row r="89" spans="1:18" ht="25.5" customHeight="1">
      <c r="A89" s="60">
        <v>44593</v>
      </c>
      <c r="B89" s="297"/>
      <c r="C89" s="276"/>
      <c r="D89" s="183" t="s">
        <v>469</v>
      </c>
      <c r="E89" s="183"/>
      <c r="F89" s="183">
        <v>2022</v>
      </c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62" t="s">
        <v>1605</v>
      </c>
      <c r="R89" s="74"/>
    </row>
    <row r="90" spans="1:18" ht="26.25" customHeight="1">
      <c r="A90" s="60">
        <v>44652</v>
      </c>
      <c r="B90" s="297"/>
      <c r="C90" s="276"/>
      <c r="D90" s="183" t="s">
        <v>151</v>
      </c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62" t="s">
        <v>1606</v>
      </c>
      <c r="R90" s="74"/>
    </row>
    <row r="91" spans="1:18" ht="54" customHeight="1">
      <c r="A91" s="60">
        <v>44562</v>
      </c>
      <c r="B91" s="297" t="s">
        <v>1545</v>
      </c>
      <c r="C91" s="276" t="s">
        <v>417</v>
      </c>
      <c r="D91" s="183" t="s">
        <v>1207</v>
      </c>
      <c r="E91" s="183" t="s">
        <v>881</v>
      </c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2" t="s">
        <v>455</v>
      </c>
      <c r="Q91" s="62" t="s">
        <v>1607</v>
      </c>
      <c r="R91" s="75"/>
    </row>
    <row r="92" spans="1:18" ht="51.75" customHeight="1">
      <c r="A92" s="60">
        <v>44562</v>
      </c>
      <c r="B92" s="297"/>
      <c r="C92" s="276"/>
      <c r="D92" s="183" t="s">
        <v>1207</v>
      </c>
      <c r="E92" s="183" t="s">
        <v>881</v>
      </c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2" t="s">
        <v>454</v>
      </c>
      <c r="Q92" s="62" t="s">
        <v>1608</v>
      </c>
      <c r="R92" s="75"/>
    </row>
    <row r="93" spans="1:18" ht="46.5" customHeight="1">
      <c r="A93" s="60">
        <v>44593</v>
      </c>
      <c r="B93" s="297"/>
      <c r="C93" s="183" t="s">
        <v>237</v>
      </c>
      <c r="D93" s="183" t="s">
        <v>620</v>
      </c>
      <c r="E93" s="183" t="s">
        <v>238</v>
      </c>
      <c r="F93" s="183" t="s">
        <v>239</v>
      </c>
      <c r="G93" s="183"/>
      <c r="H93" s="36"/>
      <c r="I93" s="66"/>
      <c r="J93" s="66"/>
      <c r="K93" s="66"/>
      <c r="L93" s="66"/>
      <c r="M93" s="66"/>
      <c r="N93" s="66"/>
      <c r="O93" s="66"/>
      <c r="P93" s="62"/>
      <c r="Q93" s="62" t="s">
        <v>1609</v>
      </c>
      <c r="R93" s="76"/>
    </row>
    <row r="94" spans="1:18" ht="36.75" customHeight="1">
      <c r="A94" s="60">
        <v>44562</v>
      </c>
      <c r="B94" s="297" t="s">
        <v>1546</v>
      </c>
      <c r="C94" s="297" t="s">
        <v>156</v>
      </c>
      <c r="D94" s="183" t="s">
        <v>1283</v>
      </c>
      <c r="E94" s="183" t="s">
        <v>171</v>
      </c>
      <c r="F94" s="184"/>
      <c r="G94" s="184"/>
      <c r="H94" s="257"/>
      <c r="I94" s="257"/>
      <c r="J94" s="257"/>
      <c r="K94" s="184"/>
      <c r="L94" s="184"/>
      <c r="M94" s="184"/>
      <c r="N94" s="184"/>
      <c r="O94" s="184"/>
      <c r="P94" s="184"/>
      <c r="Q94" s="62" t="s">
        <v>172</v>
      </c>
      <c r="R94" s="77"/>
    </row>
    <row r="95" spans="1:18" ht="41.25" customHeight="1">
      <c r="A95" s="60">
        <v>44621</v>
      </c>
      <c r="B95" s="297"/>
      <c r="C95" s="297"/>
      <c r="D95" s="183" t="s">
        <v>1284</v>
      </c>
      <c r="E95" s="184"/>
      <c r="F95" s="184"/>
      <c r="G95" s="184"/>
      <c r="H95" s="257"/>
      <c r="I95" s="257"/>
      <c r="J95" s="257"/>
      <c r="K95" s="184"/>
      <c r="L95" s="184"/>
      <c r="M95" s="184"/>
      <c r="N95" s="184"/>
      <c r="O95" s="184"/>
      <c r="P95" s="184"/>
      <c r="Q95" s="62" t="s">
        <v>195</v>
      </c>
      <c r="R95" s="77"/>
    </row>
    <row r="96" spans="1:18" ht="53.25" customHeight="1">
      <c r="A96" s="60">
        <v>44621</v>
      </c>
      <c r="B96" s="297"/>
      <c r="C96" s="297"/>
      <c r="D96" s="183" t="s">
        <v>364</v>
      </c>
      <c r="E96" s="36">
        <v>44651</v>
      </c>
      <c r="F96" s="183" t="s">
        <v>542</v>
      </c>
      <c r="G96" s="184"/>
      <c r="H96" s="257"/>
      <c r="I96" s="257" t="s">
        <v>1084</v>
      </c>
      <c r="J96" s="36">
        <v>44657</v>
      </c>
      <c r="K96" s="184"/>
      <c r="L96" s="184"/>
      <c r="M96" s="184"/>
      <c r="N96" s="184"/>
      <c r="O96" s="184"/>
      <c r="P96" s="184"/>
      <c r="Q96" s="62" t="s">
        <v>1073</v>
      </c>
      <c r="R96" s="63" t="s">
        <v>543</v>
      </c>
    </row>
    <row r="97" spans="1:18" ht="31.5" customHeight="1">
      <c r="A97" s="60">
        <v>44682</v>
      </c>
      <c r="B97" s="297"/>
      <c r="C97" s="183" t="s">
        <v>1176</v>
      </c>
      <c r="D97" s="183" t="s">
        <v>148</v>
      </c>
      <c r="E97" s="183" t="s">
        <v>713</v>
      </c>
      <c r="F97" s="183" t="s">
        <v>256</v>
      </c>
      <c r="G97" s="184"/>
      <c r="H97" s="257"/>
      <c r="I97" s="257"/>
      <c r="J97" s="257"/>
      <c r="K97" s="184"/>
      <c r="L97" s="184"/>
      <c r="M97" s="184"/>
      <c r="N97" s="184"/>
      <c r="O97" s="184"/>
      <c r="P97" s="62" t="s">
        <v>1165</v>
      </c>
      <c r="Q97" s="62" t="s">
        <v>1589</v>
      </c>
      <c r="R97" s="63"/>
    </row>
    <row r="98" spans="1:18" ht="51.75" customHeight="1">
      <c r="A98" s="60">
        <v>44652</v>
      </c>
      <c r="B98" s="297"/>
      <c r="C98" s="183" t="s">
        <v>255</v>
      </c>
      <c r="D98" s="183" t="s">
        <v>1285</v>
      </c>
      <c r="E98" s="183" t="s">
        <v>672</v>
      </c>
      <c r="F98" s="183" t="s">
        <v>1075</v>
      </c>
      <c r="G98" s="184"/>
      <c r="H98" s="257"/>
      <c r="I98" s="257" t="s">
        <v>1076</v>
      </c>
      <c r="J98" s="257"/>
      <c r="K98" s="184"/>
      <c r="L98" s="184"/>
      <c r="M98" s="184"/>
      <c r="N98" s="184"/>
      <c r="O98" s="184"/>
      <c r="P98" s="184"/>
      <c r="Q98" s="62" t="s">
        <v>1610</v>
      </c>
      <c r="R98" s="63"/>
    </row>
    <row r="99" spans="1:18" ht="80.25" customHeight="1">
      <c r="A99" s="60">
        <v>44652</v>
      </c>
      <c r="B99" s="297"/>
      <c r="C99" s="183" t="s">
        <v>1077</v>
      </c>
      <c r="D99" s="183" t="s">
        <v>1082</v>
      </c>
      <c r="E99" s="183" t="s">
        <v>1083</v>
      </c>
      <c r="F99" s="183" t="s">
        <v>1075</v>
      </c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62" t="s">
        <v>1611</v>
      </c>
      <c r="R99" s="63"/>
    </row>
    <row r="100" spans="1:18" ht="35.25" customHeight="1">
      <c r="A100" s="60">
        <v>44682</v>
      </c>
      <c r="B100" s="297"/>
      <c r="C100" s="183" t="s">
        <v>156</v>
      </c>
      <c r="D100" s="183" t="s">
        <v>746</v>
      </c>
      <c r="E100" s="183" t="s">
        <v>747</v>
      </c>
      <c r="F100" s="183" t="s">
        <v>437</v>
      </c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62" t="s">
        <v>748</v>
      </c>
      <c r="R100" s="63"/>
    </row>
    <row r="101" spans="1:18" ht="63.75" customHeight="1">
      <c r="A101" s="60">
        <v>44713</v>
      </c>
      <c r="B101" s="297"/>
      <c r="C101" s="183" t="s">
        <v>1074</v>
      </c>
      <c r="D101" s="183" t="s">
        <v>422</v>
      </c>
      <c r="E101" s="36">
        <v>44718</v>
      </c>
      <c r="F101" s="183" t="s">
        <v>537</v>
      </c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62" t="s">
        <v>1612</v>
      </c>
      <c r="R101" s="63"/>
    </row>
    <row r="102" spans="1:18" ht="65.25" customHeight="1">
      <c r="A102" s="60">
        <v>44713</v>
      </c>
      <c r="B102" s="258" t="s">
        <v>1547</v>
      </c>
      <c r="C102" s="184" t="s">
        <v>959</v>
      </c>
      <c r="D102" s="183" t="s">
        <v>469</v>
      </c>
      <c r="E102" s="183" t="s">
        <v>958</v>
      </c>
      <c r="F102" s="184" t="s">
        <v>377</v>
      </c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2" t="s">
        <v>1613</v>
      </c>
      <c r="R102" s="78"/>
    </row>
    <row r="103" spans="1:18" ht="36" customHeight="1">
      <c r="A103" s="79">
        <v>44653</v>
      </c>
      <c r="B103" s="297" t="s">
        <v>1548</v>
      </c>
      <c r="C103" s="183" t="s">
        <v>677</v>
      </c>
      <c r="D103" s="183" t="s">
        <v>1287</v>
      </c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62" t="s">
        <v>678</v>
      </c>
      <c r="R103" s="63"/>
    </row>
    <row r="104" spans="1:18" ht="35.25" customHeight="1">
      <c r="A104" s="79">
        <v>44653</v>
      </c>
      <c r="B104" s="297"/>
      <c r="C104" s="183" t="s">
        <v>677</v>
      </c>
      <c r="D104" s="183" t="s">
        <v>151</v>
      </c>
      <c r="E104" s="36">
        <v>44306</v>
      </c>
      <c r="F104" s="183" t="s">
        <v>967</v>
      </c>
      <c r="G104" s="183"/>
      <c r="H104" s="183"/>
      <c r="I104" s="183" t="s">
        <v>966</v>
      </c>
      <c r="J104" s="183" t="s">
        <v>163</v>
      </c>
      <c r="K104" s="183"/>
      <c r="L104" s="183"/>
      <c r="M104" s="183"/>
      <c r="N104" s="183"/>
      <c r="O104" s="80"/>
      <c r="P104" s="80"/>
      <c r="Q104" s="62" t="s">
        <v>770</v>
      </c>
      <c r="R104" s="63"/>
    </row>
    <row r="105" spans="1:18" ht="97.5" customHeight="1">
      <c r="A105" s="60">
        <v>44562</v>
      </c>
      <c r="B105" s="184" t="s">
        <v>162</v>
      </c>
      <c r="C105" s="183" t="s">
        <v>157</v>
      </c>
      <c r="D105" s="183" t="s">
        <v>882</v>
      </c>
      <c r="E105" s="183" t="s">
        <v>170</v>
      </c>
      <c r="F105" s="183"/>
      <c r="G105" s="183" t="s">
        <v>182</v>
      </c>
      <c r="H105" s="36">
        <v>44774</v>
      </c>
      <c r="I105" s="183"/>
      <c r="J105" s="183"/>
      <c r="K105" s="69"/>
      <c r="L105" s="66"/>
      <c r="M105" s="66"/>
      <c r="N105" s="66"/>
      <c r="O105" s="66"/>
      <c r="P105" s="62" t="s">
        <v>181</v>
      </c>
      <c r="Q105" s="62" t="s">
        <v>183</v>
      </c>
      <c r="R105" s="63"/>
    </row>
    <row r="106" spans="1:18" ht="103.5" customHeight="1">
      <c r="A106" s="60">
        <v>44652</v>
      </c>
      <c r="B106" s="184" t="s">
        <v>162</v>
      </c>
      <c r="C106" s="183" t="s">
        <v>681</v>
      </c>
      <c r="D106" s="183" t="s">
        <v>682</v>
      </c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62" t="s">
        <v>683</v>
      </c>
      <c r="R106" s="63"/>
    </row>
    <row r="107" spans="1:18" ht="65.25" customHeight="1">
      <c r="A107" s="60">
        <v>44621</v>
      </c>
      <c r="B107" s="297" t="s">
        <v>1549</v>
      </c>
      <c r="C107" s="183" t="s">
        <v>157</v>
      </c>
      <c r="D107" s="183" t="s">
        <v>883</v>
      </c>
      <c r="E107" s="183" t="s">
        <v>322</v>
      </c>
      <c r="F107" s="36" t="s">
        <v>405</v>
      </c>
      <c r="G107" s="36" t="s">
        <v>555</v>
      </c>
      <c r="H107" s="36" t="s">
        <v>554</v>
      </c>
      <c r="I107" s="183"/>
      <c r="J107" s="183"/>
      <c r="K107" s="183"/>
      <c r="L107" s="183"/>
      <c r="M107" s="183"/>
      <c r="N107" s="183"/>
      <c r="O107" s="183"/>
      <c r="P107" s="62" t="s">
        <v>556</v>
      </c>
      <c r="Q107" s="62" t="s">
        <v>837</v>
      </c>
      <c r="R107" s="63"/>
    </row>
    <row r="108" spans="1:18" ht="63.75" customHeight="1">
      <c r="A108" s="60">
        <v>44621</v>
      </c>
      <c r="B108" s="297"/>
      <c r="C108" s="183" t="s">
        <v>458</v>
      </c>
      <c r="D108" s="183" t="s">
        <v>461</v>
      </c>
      <c r="E108" s="36" t="s">
        <v>460</v>
      </c>
      <c r="F108" s="81"/>
      <c r="G108" s="81"/>
      <c r="H108" s="81"/>
      <c r="I108" s="81"/>
      <c r="J108" s="81"/>
      <c r="K108" s="81"/>
      <c r="L108" s="81"/>
      <c r="M108" s="81"/>
      <c r="N108" s="82"/>
      <c r="O108" s="82"/>
      <c r="P108" s="81"/>
      <c r="Q108" s="62" t="s">
        <v>459</v>
      </c>
      <c r="R108" s="63"/>
    </row>
    <row r="109" spans="1:18" ht="69" customHeight="1">
      <c r="A109" s="79"/>
      <c r="B109" s="258" t="s">
        <v>1550</v>
      </c>
      <c r="C109" s="183" t="s">
        <v>150</v>
      </c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62"/>
      <c r="R109" s="63"/>
    </row>
    <row r="110" spans="1:18" ht="68.25" customHeight="1">
      <c r="A110" s="79"/>
      <c r="B110" s="258" t="s">
        <v>1551</v>
      </c>
      <c r="C110" s="183" t="s">
        <v>150</v>
      </c>
      <c r="D110" s="183"/>
      <c r="E110" s="183"/>
      <c r="F110" s="81"/>
      <c r="G110" s="183"/>
      <c r="H110" s="183"/>
      <c r="I110" s="183"/>
      <c r="J110" s="183"/>
      <c r="K110" s="183"/>
      <c r="L110" s="183"/>
      <c r="M110" s="183"/>
      <c r="N110" s="183"/>
      <c r="O110" s="66"/>
      <c r="P110" s="62"/>
      <c r="Q110" s="62"/>
      <c r="R110" s="63"/>
    </row>
    <row r="111" spans="1:18" ht="33" customHeight="1">
      <c r="A111" s="79">
        <v>44622</v>
      </c>
      <c r="B111" s="297" t="s">
        <v>1552</v>
      </c>
      <c r="C111" s="183" t="s">
        <v>330</v>
      </c>
      <c r="D111" s="183" t="s">
        <v>1288</v>
      </c>
      <c r="E111" s="183" t="s">
        <v>331</v>
      </c>
      <c r="F111" s="183" t="s">
        <v>332</v>
      </c>
      <c r="G111" s="69"/>
      <c r="H111" s="69"/>
      <c r="I111" s="69"/>
      <c r="J111" s="83"/>
      <c r="K111" s="69"/>
      <c r="L111" s="69"/>
      <c r="M111" s="69"/>
      <c r="N111" s="69"/>
      <c r="O111" s="69"/>
      <c r="P111" s="69"/>
      <c r="Q111" s="62" t="s">
        <v>1614</v>
      </c>
      <c r="R111" s="84"/>
    </row>
    <row r="112" spans="1:18" ht="42" customHeight="1">
      <c r="A112" s="79">
        <v>44653</v>
      </c>
      <c r="B112" s="297"/>
      <c r="C112" s="183" t="s">
        <v>330</v>
      </c>
      <c r="D112" s="183" t="s">
        <v>1293</v>
      </c>
      <c r="E112" s="183" t="s">
        <v>672</v>
      </c>
      <c r="F112" s="183"/>
      <c r="G112" s="69"/>
      <c r="H112" s="69"/>
      <c r="I112" s="69"/>
      <c r="J112" s="83"/>
      <c r="K112" s="69"/>
      <c r="L112" s="69"/>
      <c r="M112" s="69"/>
      <c r="N112" s="69"/>
      <c r="O112" s="69"/>
      <c r="P112" s="69"/>
      <c r="Q112" s="62" t="s">
        <v>1615</v>
      </c>
      <c r="R112" s="84"/>
    </row>
    <row r="113" spans="1:18" ht="41.25" customHeight="1">
      <c r="A113" s="79">
        <v>44653</v>
      </c>
      <c r="B113" s="297"/>
      <c r="C113" s="183" t="s">
        <v>330</v>
      </c>
      <c r="D113" s="183" t="s">
        <v>1289</v>
      </c>
      <c r="E113" s="183" t="s">
        <v>687</v>
      </c>
      <c r="F113" s="183"/>
      <c r="G113" s="69"/>
      <c r="H113" s="69"/>
      <c r="I113" s="69"/>
      <c r="J113" s="83"/>
      <c r="K113" s="69"/>
      <c r="L113" s="69"/>
      <c r="M113" s="69"/>
      <c r="N113" s="69"/>
      <c r="O113" s="69"/>
      <c r="P113" s="69"/>
      <c r="Q113" s="62" t="s">
        <v>1616</v>
      </c>
      <c r="R113" s="84"/>
    </row>
    <row r="114" spans="1:18" ht="31.5" customHeight="1">
      <c r="A114" s="79">
        <v>44653</v>
      </c>
      <c r="B114" s="297"/>
      <c r="C114" s="183" t="s">
        <v>330</v>
      </c>
      <c r="D114" s="183" t="s">
        <v>1290</v>
      </c>
      <c r="E114" s="183" t="s">
        <v>688</v>
      </c>
      <c r="F114" s="183"/>
      <c r="G114" s="69"/>
      <c r="H114" s="69"/>
      <c r="I114" s="69"/>
      <c r="J114" s="83"/>
      <c r="K114" s="69"/>
      <c r="L114" s="69"/>
      <c r="M114" s="69"/>
      <c r="N114" s="69"/>
      <c r="O114" s="69"/>
      <c r="P114" s="69"/>
      <c r="Q114" s="62" t="s">
        <v>689</v>
      </c>
      <c r="R114" s="84"/>
    </row>
    <row r="115" spans="1:18" ht="36.75" customHeight="1">
      <c r="A115" s="79">
        <v>44683</v>
      </c>
      <c r="B115" s="297"/>
      <c r="C115" s="183" t="s">
        <v>330</v>
      </c>
      <c r="D115" s="183" t="s">
        <v>1263</v>
      </c>
      <c r="E115" s="183" t="s">
        <v>657</v>
      </c>
      <c r="F115" s="183"/>
      <c r="G115" s="69"/>
      <c r="H115" s="69"/>
      <c r="I115" s="69"/>
      <c r="J115" s="83"/>
      <c r="K115" s="69"/>
      <c r="L115" s="69"/>
      <c r="M115" s="69"/>
      <c r="N115" s="69"/>
      <c r="O115" s="69"/>
      <c r="P115" s="69"/>
      <c r="Q115" s="62" t="s">
        <v>1617</v>
      </c>
      <c r="R115" s="84"/>
    </row>
    <row r="116" spans="1:18" ht="49.5" customHeight="1">
      <c r="A116" s="79">
        <v>44683</v>
      </c>
      <c r="B116" s="297"/>
      <c r="C116" s="183" t="s">
        <v>330</v>
      </c>
      <c r="D116" s="183" t="s">
        <v>1267</v>
      </c>
      <c r="E116" s="183" t="s">
        <v>723</v>
      </c>
      <c r="F116" s="183" t="s">
        <v>716</v>
      </c>
      <c r="G116" s="69"/>
      <c r="H116" s="69"/>
      <c r="I116" s="69"/>
      <c r="J116" s="83"/>
      <c r="K116" s="69"/>
      <c r="L116" s="69"/>
      <c r="M116" s="69"/>
      <c r="N116" s="69"/>
      <c r="O116" s="69"/>
      <c r="P116" s="69"/>
      <c r="Q116" s="62" t="s">
        <v>1068</v>
      </c>
      <c r="R116" s="84"/>
    </row>
    <row r="117" spans="1:18" ht="43.5" customHeight="1">
      <c r="A117" s="79">
        <v>44594</v>
      </c>
      <c r="B117" s="297" t="s">
        <v>131</v>
      </c>
      <c r="C117" s="183" t="s">
        <v>224</v>
      </c>
      <c r="D117" s="183" t="s">
        <v>1291</v>
      </c>
      <c r="E117" s="183" t="s">
        <v>510</v>
      </c>
      <c r="F117" s="183" t="s">
        <v>246</v>
      </c>
      <c r="G117" s="69"/>
      <c r="H117" s="69"/>
      <c r="I117" s="69"/>
      <c r="J117" s="83"/>
      <c r="K117" s="69"/>
      <c r="L117" s="69"/>
      <c r="M117" s="69"/>
      <c r="N117" s="69"/>
      <c r="O117" s="69"/>
      <c r="P117" s="69"/>
      <c r="Q117" s="62" t="s">
        <v>1618</v>
      </c>
      <c r="R117" s="63" t="s">
        <v>508</v>
      </c>
    </row>
    <row r="118" spans="1:18" ht="39.75" customHeight="1">
      <c r="A118" s="79">
        <v>44594</v>
      </c>
      <c r="B118" s="297"/>
      <c r="C118" s="183" t="s">
        <v>224</v>
      </c>
      <c r="D118" s="183" t="s">
        <v>1292</v>
      </c>
      <c r="E118" s="36" t="s">
        <v>225</v>
      </c>
      <c r="F118" s="36" t="s">
        <v>226</v>
      </c>
      <c r="G118" s="183"/>
      <c r="H118" s="183"/>
      <c r="I118" s="183"/>
      <c r="J118" s="36"/>
      <c r="K118" s="183"/>
      <c r="L118" s="183"/>
      <c r="M118" s="183"/>
      <c r="N118" s="183"/>
      <c r="O118" s="183"/>
      <c r="P118" s="62"/>
      <c r="Q118" s="62" t="s">
        <v>562</v>
      </c>
      <c r="R118" s="63" t="s">
        <v>508</v>
      </c>
    </row>
    <row r="119" spans="1:18" ht="40.5" customHeight="1">
      <c r="A119" s="79">
        <v>44594</v>
      </c>
      <c r="B119" s="297"/>
      <c r="C119" s="183" t="s">
        <v>1294</v>
      </c>
      <c r="D119" s="183" t="s">
        <v>151</v>
      </c>
      <c r="E119" s="36" t="s">
        <v>509</v>
      </c>
      <c r="F119" s="36" t="s">
        <v>256</v>
      </c>
      <c r="G119" s="183"/>
      <c r="H119" s="183"/>
      <c r="I119" s="183"/>
      <c r="J119" s="36"/>
      <c r="K119" s="183"/>
      <c r="L119" s="183"/>
      <c r="M119" s="183"/>
      <c r="N119" s="183"/>
      <c r="O119" s="183"/>
      <c r="P119" s="62" t="s">
        <v>1065</v>
      </c>
      <c r="Q119" s="62" t="s">
        <v>615</v>
      </c>
      <c r="R119" s="63"/>
    </row>
    <row r="120" spans="1:18" ht="42" customHeight="1">
      <c r="A120" s="79">
        <v>44622</v>
      </c>
      <c r="B120" s="297"/>
      <c r="C120" s="276" t="s">
        <v>224</v>
      </c>
      <c r="D120" s="183" t="s">
        <v>1295</v>
      </c>
      <c r="E120" s="36" t="s">
        <v>438</v>
      </c>
      <c r="F120" s="36" t="s">
        <v>437</v>
      </c>
      <c r="G120" s="183"/>
      <c r="H120" s="183"/>
      <c r="I120" s="183"/>
      <c r="J120" s="36"/>
      <c r="K120" s="183"/>
      <c r="L120" s="183"/>
      <c r="M120" s="183"/>
      <c r="N120" s="183"/>
      <c r="O120" s="183"/>
      <c r="P120" s="62"/>
      <c r="Q120" s="62" t="s">
        <v>1619</v>
      </c>
      <c r="R120" s="63"/>
    </row>
    <row r="121" spans="1:18" ht="55.5" customHeight="1">
      <c r="A121" s="79">
        <v>44683</v>
      </c>
      <c r="B121" s="297"/>
      <c r="C121" s="276"/>
      <c r="D121" s="183" t="s">
        <v>1296</v>
      </c>
      <c r="E121" s="36" t="s">
        <v>720</v>
      </c>
      <c r="F121" s="183" t="s">
        <v>716</v>
      </c>
      <c r="G121" s="183"/>
      <c r="H121" s="183"/>
      <c r="I121" s="183"/>
      <c r="J121" s="36"/>
      <c r="K121" s="183"/>
      <c r="L121" s="183"/>
      <c r="M121" s="183"/>
      <c r="N121" s="183"/>
      <c r="O121" s="183"/>
      <c r="P121" s="62"/>
      <c r="Q121" s="62" t="s">
        <v>1620</v>
      </c>
      <c r="R121" s="63"/>
    </row>
    <row r="122" spans="1:18" ht="36.75" customHeight="1">
      <c r="A122" s="79">
        <v>44714</v>
      </c>
      <c r="B122" s="297"/>
      <c r="C122" s="183" t="s">
        <v>284</v>
      </c>
      <c r="D122" s="183" t="s">
        <v>364</v>
      </c>
      <c r="E122" s="36" t="s">
        <v>473</v>
      </c>
      <c r="F122" s="183" t="s">
        <v>542</v>
      </c>
      <c r="G122" s="183"/>
      <c r="H122" s="183"/>
      <c r="I122" s="183"/>
      <c r="J122" s="36"/>
      <c r="K122" s="183"/>
      <c r="L122" s="183"/>
      <c r="M122" s="183"/>
      <c r="N122" s="183"/>
      <c r="O122" s="183"/>
      <c r="P122" s="62"/>
      <c r="Q122" s="62"/>
      <c r="R122" s="63"/>
    </row>
    <row r="123" spans="1:18" ht="83.25" customHeight="1">
      <c r="A123" s="79"/>
      <c r="B123" s="258" t="s">
        <v>1553</v>
      </c>
      <c r="C123" s="183" t="s">
        <v>150</v>
      </c>
      <c r="D123" s="183"/>
      <c r="E123" s="183"/>
      <c r="F123" s="183"/>
      <c r="G123" s="69"/>
      <c r="H123" s="69"/>
      <c r="I123" s="69"/>
      <c r="J123" s="83"/>
      <c r="K123" s="69"/>
      <c r="L123" s="69"/>
      <c r="M123" s="69"/>
      <c r="N123" s="69"/>
      <c r="O123" s="69"/>
      <c r="P123" s="69"/>
      <c r="Q123" s="62"/>
      <c r="R123" s="84"/>
    </row>
    <row r="124" spans="1:18" ht="72" customHeight="1">
      <c r="A124" s="79">
        <v>44682</v>
      </c>
      <c r="B124" s="258" t="s">
        <v>1554</v>
      </c>
      <c r="C124" s="183" t="s">
        <v>1176</v>
      </c>
      <c r="D124" s="183" t="s">
        <v>148</v>
      </c>
      <c r="E124" s="183" t="s">
        <v>713</v>
      </c>
      <c r="F124" s="183" t="s">
        <v>256</v>
      </c>
      <c r="G124" s="183"/>
      <c r="H124" s="183"/>
      <c r="I124" s="183"/>
      <c r="J124" s="183"/>
      <c r="K124" s="66"/>
      <c r="L124" s="66"/>
      <c r="M124" s="66"/>
      <c r="N124" s="66"/>
      <c r="O124" s="66"/>
      <c r="P124" s="62" t="s">
        <v>1165</v>
      </c>
      <c r="Q124" s="62" t="s">
        <v>1589</v>
      </c>
      <c r="R124" s="63"/>
    </row>
    <row r="125" spans="1:18" ht="76.5" customHeight="1">
      <c r="A125" s="79">
        <v>44652</v>
      </c>
      <c r="B125" s="258" t="s">
        <v>1555</v>
      </c>
      <c r="C125" s="183" t="s">
        <v>1297</v>
      </c>
      <c r="D125" s="183" t="s">
        <v>1007</v>
      </c>
      <c r="E125" s="183" t="s">
        <v>1008</v>
      </c>
      <c r="F125" s="183" t="s">
        <v>179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62" t="s">
        <v>1009</v>
      </c>
      <c r="Q125" s="62"/>
      <c r="R125" s="63"/>
    </row>
    <row r="126" spans="1:18" ht="48" customHeight="1">
      <c r="A126" s="79">
        <v>44562</v>
      </c>
      <c r="B126" s="297" t="s">
        <v>1556</v>
      </c>
      <c r="C126" s="183" t="s">
        <v>180</v>
      </c>
      <c r="D126" s="183" t="s">
        <v>1145</v>
      </c>
      <c r="E126" s="183"/>
      <c r="F126" s="183" t="s">
        <v>155</v>
      </c>
      <c r="G126" s="69"/>
      <c r="H126" s="69"/>
      <c r="I126" s="69"/>
      <c r="J126" s="69"/>
      <c r="K126" s="69"/>
      <c r="L126" s="69"/>
      <c r="M126" s="69"/>
      <c r="N126" s="69"/>
      <c r="O126" s="69"/>
      <c r="P126" s="62"/>
      <c r="Q126" s="62" t="s">
        <v>1144</v>
      </c>
      <c r="R126" s="63"/>
    </row>
    <row r="127" spans="1:18" ht="31.5" customHeight="1">
      <c r="A127" s="79">
        <v>44652</v>
      </c>
      <c r="B127" s="297"/>
      <c r="C127" s="276" t="s">
        <v>668</v>
      </c>
      <c r="D127" s="183" t="s">
        <v>1298</v>
      </c>
      <c r="E127" s="183" t="s">
        <v>542</v>
      </c>
      <c r="F127" s="183"/>
      <c r="G127" s="69"/>
      <c r="H127" s="69"/>
      <c r="I127" s="69"/>
      <c r="J127" s="69"/>
      <c r="K127" s="69"/>
      <c r="L127" s="69"/>
      <c r="M127" s="69"/>
      <c r="N127" s="69"/>
      <c r="O127" s="69"/>
      <c r="P127" s="62"/>
      <c r="Q127" s="62" t="s">
        <v>1621</v>
      </c>
      <c r="R127" s="63"/>
    </row>
    <row r="128" spans="1:18" ht="24.75" customHeight="1">
      <c r="A128" s="79">
        <v>44652</v>
      </c>
      <c r="B128" s="297"/>
      <c r="C128" s="276"/>
      <c r="D128" s="183" t="s">
        <v>1299</v>
      </c>
      <c r="E128" s="183"/>
      <c r="F128" s="183"/>
      <c r="G128" s="69"/>
      <c r="H128" s="69"/>
      <c r="I128" s="69"/>
      <c r="J128" s="69"/>
      <c r="K128" s="69"/>
      <c r="L128" s="69"/>
      <c r="M128" s="69"/>
      <c r="N128" s="69"/>
      <c r="O128" s="69"/>
      <c r="P128" s="62"/>
      <c r="Q128" s="62" t="s">
        <v>669</v>
      </c>
      <c r="R128" s="63"/>
    </row>
    <row r="129" spans="1:18" ht="28.5" customHeight="1">
      <c r="A129" s="79">
        <v>44652</v>
      </c>
      <c r="B129" s="297"/>
      <c r="C129" s="276"/>
      <c r="D129" s="183" t="s">
        <v>1299</v>
      </c>
      <c r="E129" s="183" t="s">
        <v>542</v>
      </c>
      <c r="F129" s="183"/>
      <c r="G129" s="69"/>
      <c r="H129" s="69"/>
      <c r="I129" s="69"/>
      <c r="J129" s="69"/>
      <c r="K129" s="69"/>
      <c r="L129" s="69"/>
      <c r="M129" s="69"/>
      <c r="N129" s="69"/>
      <c r="O129" s="69"/>
      <c r="P129" s="62"/>
      <c r="Q129" s="62" t="s">
        <v>1622</v>
      </c>
      <c r="R129" s="63"/>
    </row>
    <row r="130" spans="1:18" ht="50.25" customHeight="1">
      <c r="A130" s="79">
        <v>44652</v>
      </c>
      <c r="B130" s="297"/>
      <c r="C130" s="276"/>
      <c r="D130" s="183" t="s">
        <v>1300</v>
      </c>
      <c r="E130" s="183" t="s">
        <v>679</v>
      </c>
      <c r="F130" s="183"/>
      <c r="G130" s="69"/>
      <c r="H130" s="69"/>
      <c r="I130" s="69"/>
      <c r="J130" s="69"/>
      <c r="K130" s="69"/>
      <c r="L130" s="69"/>
      <c r="M130" s="69"/>
      <c r="N130" s="69"/>
      <c r="O130" s="69"/>
      <c r="P130" s="62"/>
      <c r="Q130" s="62" t="s">
        <v>680</v>
      </c>
      <c r="R130" s="63"/>
    </row>
    <row r="131" spans="1:18" ht="37.5" customHeight="1">
      <c r="A131" s="79">
        <v>44682</v>
      </c>
      <c r="B131" s="297"/>
      <c r="C131" s="276"/>
      <c r="D131" s="183" t="s">
        <v>1301</v>
      </c>
      <c r="E131" s="183" t="s">
        <v>762</v>
      </c>
      <c r="F131" s="183"/>
      <c r="G131" s="69"/>
      <c r="H131" s="69"/>
      <c r="I131" s="69"/>
      <c r="J131" s="69"/>
      <c r="K131" s="69"/>
      <c r="L131" s="69"/>
      <c r="M131" s="69"/>
      <c r="N131" s="69"/>
      <c r="O131" s="69"/>
      <c r="P131" s="62"/>
      <c r="Q131" s="62" t="s">
        <v>761</v>
      </c>
      <c r="R131" s="63"/>
    </row>
    <row r="132" spans="1:18" ht="37.5" customHeight="1">
      <c r="A132" s="79">
        <v>44621</v>
      </c>
      <c r="B132" s="297" t="s">
        <v>1557</v>
      </c>
      <c r="C132" s="276" t="s">
        <v>433</v>
      </c>
      <c r="D132" s="183" t="s">
        <v>469</v>
      </c>
      <c r="E132" s="36">
        <v>44624</v>
      </c>
      <c r="F132" s="36" t="s">
        <v>536</v>
      </c>
      <c r="G132" s="183"/>
      <c r="H132" s="183"/>
      <c r="I132" s="183" t="s">
        <v>434</v>
      </c>
      <c r="J132" s="36">
        <v>44655</v>
      </c>
      <c r="K132" s="66"/>
      <c r="L132" s="66"/>
      <c r="M132" s="66"/>
      <c r="N132" s="62"/>
      <c r="O132" s="66"/>
      <c r="P132" s="66"/>
      <c r="Q132" s="62" t="s">
        <v>563</v>
      </c>
      <c r="R132" s="63"/>
    </row>
    <row r="133" spans="1:18" ht="32.25" customHeight="1">
      <c r="A133" s="79">
        <v>44621</v>
      </c>
      <c r="B133" s="297"/>
      <c r="C133" s="276"/>
      <c r="D133" s="183" t="s">
        <v>469</v>
      </c>
      <c r="E133" s="36">
        <v>44650</v>
      </c>
      <c r="F133" s="183" t="s">
        <v>537</v>
      </c>
      <c r="G133" s="183"/>
      <c r="H133" s="183"/>
      <c r="I133" s="183" t="s">
        <v>470</v>
      </c>
      <c r="J133" s="36">
        <v>44662</v>
      </c>
      <c r="K133" s="66"/>
      <c r="L133" s="66"/>
      <c r="M133" s="66"/>
      <c r="N133" s="62"/>
      <c r="O133" s="66"/>
      <c r="P133" s="66"/>
      <c r="Q133" s="62" t="s">
        <v>538</v>
      </c>
      <c r="R133" s="63"/>
    </row>
    <row r="134" spans="1:18" ht="53.25" customHeight="1">
      <c r="A134" s="79">
        <v>44652</v>
      </c>
      <c r="B134" s="283" t="s">
        <v>1558</v>
      </c>
      <c r="C134" s="183" t="s">
        <v>289</v>
      </c>
      <c r="D134" s="183" t="s">
        <v>846</v>
      </c>
      <c r="E134" s="183" t="s">
        <v>850</v>
      </c>
      <c r="F134" s="183" t="s">
        <v>256</v>
      </c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62" t="s">
        <v>851</v>
      </c>
      <c r="R134" s="85"/>
    </row>
    <row r="135" spans="1:18" ht="62.25" customHeight="1">
      <c r="A135" s="60">
        <v>44562</v>
      </c>
      <c r="B135" s="284"/>
      <c r="C135" s="286" t="s">
        <v>284</v>
      </c>
      <c r="D135" s="183" t="s">
        <v>1256</v>
      </c>
      <c r="E135" s="183"/>
      <c r="F135" s="183" t="s">
        <v>301</v>
      </c>
      <c r="G135" s="183"/>
      <c r="H135" s="183"/>
      <c r="I135" s="86"/>
      <c r="J135" s="86"/>
      <c r="K135" s="86"/>
      <c r="L135" s="86"/>
      <c r="M135" s="86"/>
      <c r="N135" s="86"/>
      <c r="O135" s="86"/>
      <c r="P135" s="62" t="s">
        <v>302</v>
      </c>
      <c r="Q135" s="62" t="s">
        <v>1623</v>
      </c>
      <c r="R135" s="63" t="s">
        <v>303</v>
      </c>
    </row>
    <row r="136" spans="1:18" ht="51.75" customHeight="1">
      <c r="A136" s="60">
        <v>44593</v>
      </c>
      <c r="B136" s="284"/>
      <c r="C136" s="287"/>
      <c r="D136" s="183" t="s">
        <v>1302</v>
      </c>
      <c r="E136" s="183"/>
      <c r="F136" s="183"/>
      <c r="G136" s="86"/>
      <c r="H136" s="86"/>
      <c r="I136" s="86"/>
      <c r="J136" s="86"/>
      <c r="K136" s="86"/>
      <c r="L136" s="86"/>
      <c r="M136" s="86"/>
      <c r="N136" s="86"/>
      <c r="O136" s="86"/>
      <c r="P136" s="62" t="s">
        <v>304</v>
      </c>
      <c r="Q136" s="62" t="s">
        <v>613</v>
      </c>
      <c r="R136" s="63" t="s">
        <v>305</v>
      </c>
    </row>
    <row r="137" spans="1:18" ht="38.25" customHeight="1">
      <c r="A137" s="60">
        <v>44593</v>
      </c>
      <c r="B137" s="284" t="s">
        <v>1558</v>
      </c>
      <c r="C137" s="286" t="s">
        <v>284</v>
      </c>
      <c r="D137" s="183" t="s">
        <v>1302</v>
      </c>
      <c r="E137" s="183"/>
      <c r="F137" s="183"/>
      <c r="G137" s="86"/>
      <c r="H137" s="86"/>
      <c r="I137" s="86"/>
      <c r="J137" s="86"/>
      <c r="K137" s="86"/>
      <c r="L137" s="86"/>
      <c r="M137" s="86"/>
      <c r="N137" s="86"/>
      <c r="O137" s="86"/>
      <c r="P137" s="62"/>
      <c r="Q137" s="62" t="s">
        <v>614</v>
      </c>
      <c r="R137" s="63" t="s">
        <v>306</v>
      </c>
    </row>
    <row r="138" spans="1:18" ht="42" customHeight="1">
      <c r="A138" s="60">
        <v>44593</v>
      </c>
      <c r="B138" s="284"/>
      <c r="C138" s="287"/>
      <c r="D138" s="183" t="s">
        <v>1303</v>
      </c>
      <c r="E138" s="183"/>
      <c r="F138" s="183" t="s">
        <v>301</v>
      </c>
      <c r="G138" s="86"/>
      <c r="H138" s="86"/>
      <c r="I138" s="86"/>
      <c r="J138" s="86"/>
      <c r="K138" s="86"/>
      <c r="L138" s="86"/>
      <c r="M138" s="86"/>
      <c r="N138" s="86"/>
      <c r="O138" s="86"/>
      <c r="P138" s="62"/>
      <c r="Q138" s="62" t="s">
        <v>615</v>
      </c>
      <c r="R138" s="63" t="s">
        <v>307</v>
      </c>
    </row>
    <row r="139" spans="1:18" ht="39.75" customHeight="1">
      <c r="A139" s="60">
        <v>44593</v>
      </c>
      <c r="B139" s="291"/>
      <c r="C139" s="183" t="s">
        <v>1151</v>
      </c>
      <c r="D139" s="183" t="s">
        <v>422</v>
      </c>
      <c r="E139" s="87"/>
      <c r="F139" s="183" t="s">
        <v>256</v>
      </c>
      <c r="G139" s="86"/>
      <c r="H139" s="86"/>
      <c r="I139" s="86"/>
      <c r="J139" s="86"/>
      <c r="K139" s="86"/>
      <c r="L139" s="86"/>
      <c r="M139" s="86"/>
      <c r="N139" s="86"/>
      <c r="O139" s="86"/>
      <c r="P139" s="88"/>
      <c r="Q139" s="62" t="s">
        <v>1624</v>
      </c>
      <c r="R139" s="192" t="s">
        <v>1173</v>
      </c>
    </row>
    <row r="140" spans="1:18" ht="56.25" customHeight="1">
      <c r="A140" s="60">
        <v>44593</v>
      </c>
      <c r="B140" s="297" t="s">
        <v>1559</v>
      </c>
      <c r="C140" s="183" t="s">
        <v>308</v>
      </c>
      <c r="D140" s="183" t="s">
        <v>1152</v>
      </c>
      <c r="E140" s="183" t="s">
        <v>309</v>
      </c>
      <c r="F140" s="183" t="s">
        <v>310</v>
      </c>
      <c r="G140" s="183"/>
      <c r="H140" s="183"/>
      <c r="I140" s="183" t="s">
        <v>312</v>
      </c>
      <c r="J140" s="183" t="s">
        <v>311</v>
      </c>
      <c r="K140" s="86"/>
      <c r="L140" s="86"/>
      <c r="M140" s="86"/>
      <c r="N140" s="86"/>
      <c r="O140" s="86"/>
      <c r="P140" s="88"/>
      <c r="Q140" s="62" t="s">
        <v>1304</v>
      </c>
      <c r="R140" s="85"/>
    </row>
    <row r="141" spans="1:18" ht="35.25" customHeight="1">
      <c r="A141" s="60">
        <v>44621</v>
      </c>
      <c r="B141" s="297"/>
      <c r="C141" s="183" t="s">
        <v>313</v>
      </c>
      <c r="D141" s="183" t="s">
        <v>1307</v>
      </c>
      <c r="E141" s="183"/>
      <c r="F141" s="183"/>
      <c r="G141" s="86"/>
      <c r="H141" s="86"/>
      <c r="I141" s="86"/>
      <c r="J141" s="86"/>
      <c r="K141" s="86"/>
      <c r="L141" s="86"/>
      <c r="M141" s="86"/>
      <c r="N141" s="86"/>
      <c r="O141" s="86"/>
      <c r="P141" s="88"/>
      <c r="Q141" s="62" t="s">
        <v>1625</v>
      </c>
      <c r="R141" s="89"/>
    </row>
    <row r="142" spans="1:18" ht="37.5" customHeight="1">
      <c r="A142" s="60">
        <v>44621</v>
      </c>
      <c r="B142" s="297"/>
      <c r="C142" s="183" t="s">
        <v>308</v>
      </c>
      <c r="D142" s="183" t="s">
        <v>1305</v>
      </c>
      <c r="E142" s="183"/>
      <c r="F142" s="183" t="s">
        <v>314</v>
      </c>
      <c r="G142" s="86"/>
      <c r="H142" s="86"/>
      <c r="I142" s="86"/>
      <c r="J142" s="86"/>
      <c r="K142" s="86"/>
      <c r="L142" s="86"/>
      <c r="M142" s="86"/>
      <c r="N142" s="86"/>
      <c r="O142" s="86"/>
      <c r="P142" s="87"/>
      <c r="Q142" s="62" t="s">
        <v>616</v>
      </c>
      <c r="R142" s="76"/>
    </row>
    <row r="143" spans="1:18" ht="57" customHeight="1">
      <c r="A143" s="60">
        <v>44621</v>
      </c>
      <c r="B143" s="297"/>
      <c r="C143" s="183" t="s">
        <v>284</v>
      </c>
      <c r="D143" s="183" t="s">
        <v>1306</v>
      </c>
      <c r="E143" s="183"/>
      <c r="F143" s="183"/>
      <c r="G143" s="86"/>
      <c r="H143" s="86"/>
      <c r="I143" s="86"/>
      <c r="J143" s="86"/>
      <c r="K143" s="86"/>
      <c r="L143" s="86"/>
      <c r="M143" s="86"/>
      <c r="N143" s="86"/>
      <c r="O143" s="86"/>
      <c r="P143" s="87"/>
      <c r="Q143" s="62" t="s">
        <v>617</v>
      </c>
      <c r="R143" s="76"/>
    </row>
    <row r="144" spans="1:18" ht="41.25" customHeight="1">
      <c r="A144" s="60">
        <v>44743</v>
      </c>
      <c r="B144" s="297"/>
      <c r="C144" s="183" t="s">
        <v>398</v>
      </c>
      <c r="D144" s="183" t="s">
        <v>147</v>
      </c>
      <c r="E144" s="183" t="s">
        <v>1106</v>
      </c>
      <c r="F144" s="183" t="s">
        <v>732</v>
      </c>
      <c r="G144" s="183"/>
      <c r="H144" s="183"/>
      <c r="I144" s="183"/>
      <c r="J144" s="183"/>
      <c r="K144" s="183"/>
      <c r="L144" s="183"/>
      <c r="M144" s="183"/>
      <c r="N144" s="183"/>
      <c r="O144" s="183"/>
      <c r="P144" s="62" t="s">
        <v>1107</v>
      </c>
      <c r="Q144" s="62" t="s">
        <v>1626</v>
      </c>
      <c r="R144" s="76"/>
    </row>
    <row r="145" spans="1:18" ht="27.75" customHeight="1">
      <c r="A145" s="60">
        <v>44682</v>
      </c>
      <c r="B145" s="297"/>
      <c r="C145" s="276" t="s">
        <v>284</v>
      </c>
      <c r="D145" s="183" t="s">
        <v>364</v>
      </c>
      <c r="E145" s="183" t="s">
        <v>829</v>
      </c>
      <c r="F145" s="183" t="s">
        <v>826</v>
      </c>
      <c r="G145" s="183"/>
      <c r="H145" s="183"/>
      <c r="I145" s="183"/>
      <c r="J145" s="183"/>
      <c r="K145" s="183"/>
      <c r="L145" s="183"/>
      <c r="M145" s="183"/>
      <c r="N145" s="183"/>
      <c r="O145" s="183"/>
      <c r="P145" s="62" t="s">
        <v>830</v>
      </c>
      <c r="Q145" s="62" t="s">
        <v>1308</v>
      </c>
      <c r="R145" s="76"/>
    </row>
    <row r="146" spans="1:18" ht="31.5" customHeight="1">
      <c r="A146" s="60">
        <v>44713</v>
      </c>
      <c r="B146" s="297"/>
      <c r="C146" s="276"/>
      <c r="D146" s="183" t="s">
        <v>364</v>
      </c>
      <c r="E146" s="183" t="s">
        <v>828</v>
      </c>
      <c r="F146" s="183" t="s">
        <v>827</v>
      </c>
      <c r="G146" s="183"/>
      <c r="H146" s="183"/>
      <c r="I146" s="183"/>
      <c r="J146" s="183"/>
      <c r="K146" s="183"/>
      <c r="L146" s="183"/>
      <c r="M146" s="183"/>
      <c r="N146" s="183"/>
      <c r="O146" s="183"/>
      <c r="P146" s="62" t="s">
        <v>831</v>
      </c>
      <c r="Q146" s="62"/>
      <c r="R146" s="76"/>
    </row>
    <row r="147" spans="1:18" ht="27" customHeight="1">
      <c r="A147" s="60">
        <v>44713</v>
      </c>
      <c r="B147" s="297"/>
      <c r="C147" s="276"/>
      <c r="D147" s="183" t="s">
        <v>1290</v>
      </c>
      <c r="E147" s="183"/>
      <c r="F147" s="183"/>
      <c r="G147" s="86"/>
      <c r="H147" s="86"/>
      <c r="I147" s="86"/>
      <c r="J147" s="86"/>
      <c r="K147" s="86"/>
      <c r="L147" s="86"/>
      <c r="M147" s="86"/>
      <c r="N147" s="86"/>
      <c r="O147" s="86"/>
      <c r="P147" s="62"/>
      <c r="Q147" s="62" t="s">
        <v>1627</v>
      </c>
      <c r="R147" s="63" t="s">
        <v>1108</v>
      </c>
    </row>
    <row r="148" spans="1:18" ht="78" customHeight="1">
      <c r="A148" s="60">
        <v>44713</v>
      </c>
      <c r="B148" s="297"/>
      <c r="C148" s="276"/>
      <c r="D148" s="183" t="s">
        <v>151</v>
      </c>
      <c r="E148" s="183" t="s">
        <v>311</v>
      </c>
      <c r="F148" s="183" t="s">
        <v>377</v>
      </c>
      <c r="G148" s="86"/>
      <c r="H148" s="86"/>
      <c r="I148" s="86"/>
      <c r="J148" s="86"/>
      <c r="K148" s="86"/>
      <c r="L148" s="86"/>
      <c r="M148" s="86"/>
      <c r="N148" s="86"/>
      <c r="O148" s="86"/>
      <c r="P148" s="62" t="s">
        <v>1109</v>
      </c>
      <c r="Q148" s="62" t="s">
        <v>1628</v>
      </c>
      <c r="R148" s="63" t="s">
        <v>1110</v>
      </c>
    </row>
    <row r="149" spans="1:18" ht="105.75" customHeight="1">
      <c r="A149" s="60">
        <v>44713</v>
      </c>
      <c r="B149" s="297"/>
      <c r="C149" s="276"/>
      <c r="D149" s="183" t="s">
        <v>151</v>
      </c>
      <c r="E149" s="183" t="s">
        <v>1114</v>
      </c>
      <c r="F149" s="183" t="s">
        <v>1111</v>
      </c>
      <c r="G149" s="86"/>
      <c r="H149" s="86"/>
      <c r="I149" s="86"/>
      <c r="J149" s="86"/>
      <c r="K149" s="86"/>
      <c r="L149" s="86"/>
      <c r="M149" s="86"/>
      <c r="N149" s="86"/>
      <c r="O149" s="86"/>
      <c r="P149" s="62" t="s">
        <v>1112</v>
      </c>
      <c r="Q149" s="62" t="s">
        <v>1629</v>
      </c>
      <c r="R149" s="63" t="s">
        <v>1113</v>
      </c>
    </row>
    <row r="150" spans="1:18" ht="41.25" customHeight="1">
      <c r="A150" s="60">
        <v>44713</v>
      </c>
      <c r="B150" s="297"/>
      <c r="C150" s="276"/>
      <c r="D150" s="183" t="s">
        <v>1239</v>
      </c>
      <c r="E150" s="183"/>
      <c r="F150" s="183">
        <v>2021</v>
      </c>
      <c r="G150" s="86"/>
      <c r="H150" s="86"/>
      <c r="I150" s="86"/>
      <c r="J150" s="86"/>
      <c r="K150" s="86"/>
      <c r="L150" s="86"/>
      <c r="M150" s="86"/>
      <c r="N150" s="86"/>
      <c r="O150" s="86"/>
      <c r="P150" s="62"/>
      <c r="Q150" s="62" t="s">
        <v>1115</v>
      </c>
      <c r="R150" s="63" t="s">
        <v>307</v>
      </c>
    </row>
    <row r="151" spans="1:18" ht="52.5" customHeight="1">
      <c r="A151" s="60">
        <v>44713</v>
      </c>
      <c r="B151" s="297"/>
      <c r="C151" s="276"/>
      <c r="D151" s="183" t="s">
        <v>1309</v>
      </c>
      <c r="E151" s="87"/>
      <c r="F151" s="90"/>
      <c r="G151" s="86"/>
      <c r="H151" s="86"/>
      <c r="I151" s="86"/>
      <c r="J151" s="86"/>
      <c r="K151" s="86"/>
      <c r="L151" s="86"/>
      <c r="M151" s="86"/>
      <c r="N151" s="86"/>
      <c r="O151" s="86"/>
      <c r="P151" s="62"/>
      <c r="Q151" s="62" t="s">
        <v>1117</v>
      </c>
      <c r="R151" s="63" t="s">
        <v>1116</v>
      </c>
    </row>
    <row r="152" spans="1:18" ht="85.5" customHeight="1">
      <c r="A152" s="60">
        <v>44743</v>
      </c>
      <c r="B152" s="258" t="s">
        <v>1560</v>
      </c>
      <c r="C152" s="183" t="s">
        <v>150</v>
      </c>
      <c r="D152" s="183"/>
      <c r="E152" s="183"/>
      <c r="F152" s="183"/>
      <c r="G152" s="61"/>
      <c r="H152" s="61"/>
      <c r="I152" s="61"/>
      <c r="J152" s="61"/>
      <c r="K152" s="61"/>
      <c r="L152" s="61"/>
      <c r="M152" s="61"/>
      <c r="N152" s="61"/>
      <c r="O152" s="61"/>
      <c r="P152" s="62"/>
      <c r="Q152" s="62"/>
      <c r="R152" s="63"/>
    </row>
    <row r="153" spans="1:18" ht="31.5" customHeight="1">
      <c r="A153" s="60">
        <v>44652</v>
      </c>
      <c r="B153" s="317" t="s">
        <v>1561</v>
      </c>
      <c r="C153" s="318" t="s">
        <v>961</v>
      </c>
      <c r="D153" s="91" t="s">
        <v>469</v>
      </c>
      <c r="E153" s="36" t="s">
        <v>311</v>
      </c>
      <c r="F153" s="91" t="s">
        <v>963</v>
      </c>
      <c r="G153" s="92"/>
      <c r="H153" s="92"/>
      <c r="I153" s="183"/>
      <c r="J153" s="183"/>
      <c r="K153" s="91"/>
      <c r="L153" s="183"/>
      <c r="M153" s="183"/>
      <c r="N153" s="183"/>
      <c r="O153" s="183"/>
      <c r="P153" s="183"/>
      <c r="Q153" s="62" t="s">
        <v>1630</v>
      </c>
      <c r="R153" s="76"/>
    </row>
    <row r="154" spans="1:18" ht="39" customHeight="1">
      <c r="A154" s="60">
        <v>44682</v>
      </c>
      <c r="B154" s="317"/>
      <c r="C154" s="318"/>
      <c r="D154" s="91" t="s">
        <v>469</v>
      </c>
      <c r="E154" s="36" t="s">
        <v>659</v>
      </c>
      <c r="F154" s="91" t="s">
        <v>964</v>
      </c>
      <c r="G154" s="92"/>
      <c r="H154" s="92"/>
      <c r="I154" s="183"/>
      <c r="J154" s="183"/>
      <c r="K154" s="91"/>
      <c r="L154" s="183"/>
      <c r="M154" s="183"/>
      <c r="N154" s="183"/>
      <c r="O154" s="183"/>
      <c r="P154" s="183"/>
      <c r="Q154" s="62" t="s">
        <v>962</v>
      </c>
      <c r="R154" s="76"/>
    </row>
    <row r="155" spans="1:18" ht="39" customHeight="1">
      <c r="A155" s="60">
        <v>44682</v>
      </c>
      <c r="B155" s="317"/>
      <c r="C155" s="318"/>
      <c r="D155" s="91" t="s">
        <v>469</v>
      </c>
      <c r="E155" s="36" t="s">
        <v>913</v>
      </c>
      <c r="F155" s="91" t="s">
        <v>964</v>
      </c>
      <c r="G155" s="92"/>
      <c r="H155" s="92"/>
      <c r="I155" s="183"/>
      <c r="J155" s="183"/>
      <c r="K155" s="91"/>
      <c r="L155" s="183"/>
      <c r="M155" s="183"/>
      <c r="N155" s="183"/>
      <c r="O155" s="183"/>
      <c r="P155" s="183"/>
      <c r="Q155" s="62" t="s">
        <v>1631</v>
      </c>
      <c r="R155" s="76"/>
    </row>
    <row r="156" spans="1:18" ht="32.25" customHeight="1">
      <c r="A156" s="60">
        <v>44713</v>
      </c>
      <c r="B156" s="317"/>
      <c r="C156" s="318"/>
      <c r="D156" s="91" t="s">
        <v>469</v>
      </c>
      <c r="E156" s="36" t="s">
        <v>965</v>
      </c>
      <c r="F156" s="91" t="s">
        <v>964</v>
      </c>
      <c r="G156" s="92"/>
      <c r="H156" s="92"/>
      <c r="I156" s="183"/>
      <c r="J156" s="183"/>
      <c r="K156" s="91"/>
      <c r="L156" s="183"/>
      <c r="M156" s="183"/>
      <c r="N156" s="183"/>
      <c r="O156" s="183"/>
      <c r="P156" s="183"/>
      <c r="Q156" s="62" t="s">
        <v>1632</v>
      </c>
      <c r="R156" s="76"/>
    </row>
    <row r="157" spans="1:18" ht="39.75" customHeight="1">
      <c r="A157" s="60">
        <v>44562</v>
      </c>
      <c r="B157" s="297" t="s">
        <v>1562</v>
      </c>
      <c r="C157" s="276" t="s">
        <v>208</v>
      </c>
      <c r="D157" s="36" t="s">
        <v>469</v>
      </c>
      <c r="E157" s="36" t="s">
        <v>450</v>
      </c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62"/>
      <c r="R157" s="74"/>
    </row>
    <row r="158" spans="1:18" ht="45" customHeight="1">
      <c r="A158" s="60">
        <v>44593</v>
      </c>
      <c r="B158" s="297"/>
      <c r="C158" s="276"/>
      <c r="D158" s="183" t="s">
        <v>1279</v>
      </c>
      <c r="E158" s="183" t="s">
        <v>451</v>
      </c>
      <c r="F158" s="183"/>
      <c r="G158" s="68"/>
      <c r="H158" s="86"/>
      <c r="I158" s="86"/>
      <c r="J158" s="86"/>
      <c r="K158" s="86"/>
      <c r="L158" s="86"/>
      <c r="M158" s="86"/>
      <c r="N158" s="86"/>
      <c r="O158" s="86"/>
      <c r="P158" s="62"/>
      <c r="Q158" s="62" t="s">
        <v>209</v>
      </c>
      <c r="R158" s="63"/>
    </row>
    <row r="159" spans="1:18" ht="48.75" customHeight="1">
      <c r="A159" s="60">
        <v>44621</v>
      </c>
      <c r="B159" s="297"/>
      <c r="C159" s="183" t="s">
        <v>435</v>
      </c>
      <c r="D159" s="183" t="s">
        <v>1310</v>
      </c>
      <c r="E159" s="183" t="s">
        <v>436</v>
      </c>
      <c r="F159" s="183" t="s">
        <v>179</v>
      </c>
      <c r="G159" s="68"/>
      <c r="H159" s="86"/>
      <c r="I159" s="86"/>
      <c r="J159" s="86"/>
      <c r="K159" s="86"/>
      <c r="L159" s="86"/>
      <c r="M159" s="86"/>
      <c r="N159" s="86"/>
      <c r="O159" s="86"/>
      <c r="P159" s="62"/>
      <c r="Q159" s="62" t="s">
        <v>1633</v>
      </c>
      <c r="R159" s="63"/>
    </row>
    <row r="160" spans="1:18" ht="45.75" customHeight="1">
      <c r="A160" s="60">
        <v>44652</v>
      </c>
      <c r="B160" s="297"/>
      <c r="C160" s="276" t="s">
        <v>208</v>
      </c>
      <c r="D160" s="36" t="s">
        <v>469</v>
      </c>
      <c r="E160" s="36" t="s">
        <v>1054</v>
      </c>
      <c r="F160" s="36" t="s">
        <v>1055</v>
      </c>
      <c r="G160" s="36"/>
      <c r="H160" s="36"/>
      <c r="I160" s="36" t="s">
        <v>1056</v>
      </c>
      <c r="J160" s="36" t="s">
        <v>1062</v>
      </c>
      <c r="K160" s="183"/>
      <c r="L160" s="183"/>
      <c r="M160" s="183"/>
      <c r="N160" s="183"/>
      <c r="O160" s="183"/>
      <c r="P160" s="183"/>
      <c r="Q160" s="62" t="s">
        <v>1057</v>
      </c>
      <c r="R160" s="93"/>
    </row>
    <row r="161" spans="1:18" ht="45" customHeight="1">
      <c r="A161" s="60">
        <v>44682</v>
      </c>
      <c r="B161" s="297"/>
      <c r="C161" s="276"/>
      <c r="D161" s="36" t="s">
        <v>469</v>
      </c>
      <c r="E161" s="36" t="s">
        <v>1058</v>
      </c>
      <c r="F161" s="36" t="s">
        <v>1059</v>
      </c>
      <c r="G161" s="36"/>
      <c r="H161" s="36"/>
      <c r="I161" s="36" t="s">
        <v>1060</v>
      </c>
      <c r="J161" s="36" t="s">
        <v>858</v>
      </c>
      <c r="K161" s="86"/>
      <c r="L161" s="86"/>
      <c r="M161" s="86"/>
      <c r="N161" s="86"/>
      <c r="O161" s="86"/>
      <c r="P161" s="62"/>
      <c r="Q161" s="62" t="s">
        <v>1061</v>
      </c>
      <c r="R161" s="63"/>
    </row>
    <row r="162" spans="1:18" ht="43.5" customHeight="1">
      <c r="A162" s="60">
        <v>44682</v>
      </c>
      <c r="B162" s="297"/>
      <c r="C162" s="183" t="s">
        <v>1176</v>
      </c>
      <c r="D162" s="183" t="s">
        <v>148</v>
      </c>
      <c r="E162" s="183" t="s">
        <v>713</v>
      </c>
      <c r="F162" s="183" t="s">
        <v>256</v>
      </c>
      <c r="G162" s="68"/>
      <c r="H162" s="86"/>
      <c r="I162" s="86"/>
      <c r="J162" s="86"/>
      <c r="K162" s="86"/>
      <c r="L162" s="86"/>
      <c r="M162" s="86"/>
      <c r="N162" s="86"/>
      <c r="O162" s="86"/>
      <c r="P162" s="136">
        <v>44700</v>
      </c>
      <c r="Q162" s="62" t="s">
        <v>1286</v>
      </c>
      <c r="R162" s="63"/>
    </row>
    <row r="163" spans="1:18" ht="32.25" customHeight="1">
      <c r="A163" s="60">
        <v>44682</v>
      </c>
      <c r="B163" s="297"/>
      <c r="C163" s="183" t="s">
        <v>208</v>
      </c>
      <c r="D163" s="36" t="s">
        <v>469</v>
      </c>
      <c r="E163" s="183" t="s">
        <v>1063</v>
      </c>
      <c r="F163" s="183" t="s">
        <v>1064</v>
      </c>
      <c r="G163" s="68"/>
      <c r="H163" s="86"/>
      <c r="I163" s="86"/>
      <c r="J163" s="86"/>
      <c r="K163" s="86"/>
      <c r="L163" s="86"/>
      <c r="M163" s="86"/>
      <c r="N163" s="86"/>
      <c r="O163" s="86"/>
      <c r="P163" s="62"/>
      <c r="Q163" s="62"/>
      <c r="R163" s="63"/>
    </row>
    <row r="164" spans="1:18" ht="36" customHeight="1">
      <c r="A164" s="60">
        <v>44713</v>
      </c>
      <c r="B164" s="297"/>
      <c r="C164" s="183" t="s">
        <v>803</v>
      </c>
      <c r="D164" s="183" t="s">
        <v>1250</v>
      </c>
      <c r="E164" s="183" t="s">
        <v>805</v>
      </c>
      <c r="F164" s="183" t="s">
        <v>360</v>
      </c>
      <c r="G164" s="68"/>
      <c r="H164" s="86"/>
      <c r="I164" s="86"/>
      <c r="J164" s="86"/>
      <c r="K164" s="86"/>
      <c r="L164" s="86"/>
      <c r="M164" s="86"/>
      <c r="N164" s="86"/>
      <c r="O164" s="86"/>
      <c r="P164" s="62"/>
      <c r="Q164" s="62" t="s">
        <v>804</v>
      </c>
      <c r="R164" s="63"/>
    </row>
    <row r="165" spans="1:18" ht="42" customHeight="1">
      <c r="A165" s="60">
        <v>44562</v>
      </c>
      <c r="B165" s="297" t="s">
        <v>1563</v>
      </c>
      <c r="C165" s="276" t="s">
        <v>1311</v>
      </c>
      <c r="D165" s="183" t="s">
        <v>345</v>
      </c>
      <c r="E165" s="183" t="s">
        <v>352</v>
      </c>
      <c r="F165" s="183" t="s">
        <v>354</v>
      </c>
      <c r="G165" s="184"/>
      <c r="H165" s="94"/>
      <c r="I165" s="184"/>
      <c r="J165" s="184"/>
      <c r="K165" s="184"/>
      <c r="L165" s="184"/>
      <c r="M165" s="184"/>
      <c r="N165" s="184"/>
      <c r="O165" s="184"/>
      <c r="P165" s="62" t="s">
        <v>355</v>
      </c>
      <c r="Q165" s="62" t="s">
        <v>1634</v>
      </c>
      <c r="R165" s="63"/>
    </row>
    <row r="166" spans="1:18" ht="38.25" customHeight="1">
      <c r="A166" s="60">
        <v>44593</v>
      </c>
      <c r="B166" s="297"/>
      <c r="C166" s="276"/>
      <c r="D166" s="183" t="s">
        <v>345</v>
      </c>
      <c r="E166" s="183" t="s">
        <v>353</v>
      </c>
      <c r="F166" s="183" t="s">
        <v>223</v>
      </c>
      <c r="G166" s="184"/>
      <c r="H166" s="94"/>
      <c r="I166" s="184"/>
      <c r="J166" s="184"/>
      <c r="K166" s="184"/>
      <c r="L166" s="184"/>
      <c r="M166" s="184"/>
      <c r="N166" s="184"/>
      <c r="O166" s="184"/>
      <c r="P166" s="62" t="s">
        <v>356</v>
      </c>
      <c r="Q166" s="62" t="s">
        <v>1635</v>
      </c>
      <c r="R166" s="63"/>
    </row>
    <row r="167" spans="1:18" ht="34.5" customHeight="1">
      <c r="A167" s="60">
        <v>44593</v>
      </c>
      <c r="B167" s="297"/>
      <c r="C167" s="276" t="s">
        <v>357</v>
      </c>
      <c r="D167" s="183" t="s">
        <v>364</v>
      </c>
      <c r="E167" s="183" t="s">
        <v>358</v>
      </c>
      <c r="F167" s="183" t="s">
        <v>365</v>
      </c>
      <c r="G167" s="183"/>
      <c r="H167" s="183"/>
      <c r="I167" s="183" t="s">
        <v>363</v>
      </c>
      <c r="J167" s="183" t="s">
        <v>340</v>
      </c>
      <c r="K167" s="95"/>
      <c r="L167" s="95"/>
      <c r="M167" s="95"/>
      <c r="N167" s="95"/>
      <c r="O167" s="95"/>
      <c r="P167" s="95"/>
      <c r="Q167" s="62" t="s">
        <v>564</v>
      </c>
      <c r="R167" s="63"/>
    </row>
    <row r="168" spans="1:18" ht="38.25" customHeight="1">
      <c r="A168" s="60">
        <v>44621</v>
      </c>
      <c r="B168" s="297"/>
      <c r="C168" s="276"/>
      <c r="D168" s="183" t="s">
        <v>1153</v>
      </c>
      <c r="E168" s="183" t="s">
        <v>359</v>
      </c>
      <c r="F168" s="183" t="s">
        <v>366</v>
      </c>
      <c r="G168" s="183"/>
      <c r="H168" s="183"/>
      <c r="I168" s="183"/>
      <c r="J168" s="183"/>
      <c r="K168" s="95"/>
      <c r="L168" s="95"/>
      <c r="M168" s="95"/>
      <c r="N168" s="95"/>
      <c r="O168" s="95"/>
      <c r="P168" s="95"/>
      <c r="Q168" s="62" t="s">
        <v>1636</v>
      </c>
      <c r="R168" s="63"/>
    </row>
    <row r="169" spans="1:18" ht="42" customHeight="1">
      <c r="A169" s="60">
        <v>44621</v>
      </c>
      <c r="B169" s="297"/>
      <c r="C169" s="276"/>
      <c r="D169" s="183" t="s">
        <v>364</v>
      </c>
      <c r="E169" s="183" t="s">
        <v>205</v>
      </c>
      <c r="F169" s="183" t="s">
        <v>360</v>
      </c>
      <c r="G169" s="183"/>
      <c r="H169" s="183"/>
      <c r="I169" s="183" t="s">
        <v>362</v>
      </c>
      <c r="J169" s="183" t="s">
        <v>361</v>
      </c>
      <c r="K169" s="95"/>
      <c r="L169" s="95"/>
      <c r="M169" s="95"/>
      <c r="N169" s="95"/>
      <c r="O169" s="95"/>
      <c r="P169" s="96"/>
      <c r="Q169" s="62" t="s">
        <v>1637</v>
      </c>
      <c r="R169" s="63"/>
    </row>
    <row r="170" spans="1:18" ht="31.5" customHeight="1">
      <c r="A170" s="60">
        <v>44652</v>
      </c>
      <c r="B170" s="297"/>
      <c r="C170" s="276"/>
      <c r="D170" s="183" t="s">
        <v>151</v>
      </c>
      <c r="E170" s="183"/>
      <c r="F170" s="183"/>
      <c r="G170" s="183"/>
      <c r="H170" s="183"/>
      <c r="I170" s="183" t="s">
        <v>1010</v>
      </c>
      <c r="J170" s="183" t="s">
        <v>1011</v>
      </c>
      <c r="K170" s="95"/>
      <c r="L170" s="95"/>
      <c r="M170" s="95"/>
      <c r="N170" s="95"/>
      <c r="O170" s="95"/>
      <c r="P170" s="96"/>
      <c r="Q170" s="62" t="s">
        <v>770</v>
      </c>
      <c r="R170" s="63"/>
    </row>
    <row r="171" spans="1:18" ht="48" customHeight="1">
      <c r="A171" s="60">
        <v>44682</v>
      </c>
      <c r="B171" s="297"/>
      <c r="C171" s="276"/>
      <c r="D171" s="183" t="s">
        <v>722</v>
      </c>
      <c r="E171" s="183" t="s">
        <v>723</v>
      </c>
      <c r="F171" s="183" t="s">
        <v>716</v>
      </c>
      <c r="G171" s="183"/>
      <c r="H171" s="183"/>
      <c r="I171" s="183"/>
      <c r="J171" s="183"/>
      <c r="K171" s="95"/>
      <c r="L171" s="95"/>
      <c r="M171" s="95"/>
      <c r="N171" s="95"/>
      <c r="O171" s="95"/>
      <c r="P171" s="96"/>
      <c r="Q171" s="62" t="s">
        <v>724</v>
      </c>
      <c r="R171" s="63"/>
    </row>
    <row r="172" spans="1:18" ht="32.25" customHeight="1">
      <c r="A172" s="60">
        <v>44713</v>
      </c>
      <c r="B172" s="297"/>
      <c r="C172" s="276"/>
      <c r="D172" s="183" t="s">
        <v>1312</v>
      </c>
      <c r="E172" s="183" t="s">
        <v>938</v>
      </c>
      <c r="F172" s="183"/>
      <c r="G172" s="183"/>
      <c r="H172" s="183"/>
      <c r="I172" s="183"/>
      <c r="J172" s="183"/>
      <c r="K172" s="95"/>
      <c r="L172" s="95"/>
      <c r="M172" s="95"/>
      <c r="N172" s="95"/>
      <c r="O172" s="95"/>
      <c r="P172" s="96"/>
      <c r="Q172" s="62" t="s">
        <v>1638</v>
      </c>
      <c r="R172" s="63"/>
    </row>
    <row r="173" spans="1:18" ht="65.25" customHeight="1">
      <c r="A173" s="60"/>
      <c r="B173" s="258" t="s">
        <v>1564</v>
      </c>
      <c r="C173" s="183" t="s">
        <v>150</v>
      </c>
      <c r="D173" s="183"/>
      <c r="E173" s="36"/>
      <c r="F173" s="183"/>
      <c r="G173" s="97"/>
      <c r="H173" s="97"/>
      <c r="I173" s="69"/>
      <c r="J173" s="69"/>
      <c r="K173" s="69"/>
      <c r="L173" s="69"/>
      <c r="M173" s="69"/>
      <c r="N173" s="69"/>
      <c r="O173" s="69"/>
      <c r="P173" s="62"/>
      <c r="Q173" s="62"/>
      <c r="R173" s="63"/>
    </row>
    <row r="174" spans="1:18" ht="31.5" customHeight="1">
      <c r="A174" s="60">
        <v>44593</v>
      </c>
      <c r="B174" s="297" t="s">
        <v>1565</v>
      </c>
      <c r="C174" s="276" t="s">
        <v>515</v>
      </c>
      <c r="D174" s="183" t="s">
        <v>518</v>
      </c>
      <c r="E174" s="183" t="s">
        <v>516</v>
      </c>
      <c r="F174" s="183" t="s">
        <v>230</v>
      </c>
      <c r="G174" s="183"/>
      <c r="H174" s="183"/>
      <c r="I174" s="183"/>
      <c r="J174" s="183"/>
      <c r="K174" s="183"/>
      <c r="L174" s="183"/>
      <c r="M174" s="183"/>
      <c r="N174" s="183"/>
      <c r="O174" s="183"/>
      <c r="P174" s="62"/>
      <c r="Q174" s="62" t="s">
        <v>565</v>
      </c>
      <c r="R174" s="192" t="s">
        <v>1173</v>
      </c>
    </row>
    <row r="175" spans="1:18" ht="39" customHeight="1">
      <c r="A175" s="60">
        <v>44621</v>
      </c>
      <c r="B175" s="297"/>
      <c r="C175" s="276"/>
      <c r="D175" s="183" t="s">
        <v>518</v>
      </c>
      <c r="E175" s="183" t="s">
        <v>328</v>
      </c>
      <c r="F175" s="183" t="s">
        <v>519</v>
      </c>
      <c r="G175" s="183"/>
      <c r="H175" s="183"/>
      <c r="I175" s="183"/>
      <c r="J175" s="183"/>
      <c r="K175" s="183"/>
      <c r="L175" s="183"/>
      <c r="M175" s="183"/>
      <c r="N175" s="183"/>
      <c r="O175" s="183"/>
      <c r="P175" s="62"/>
      <c r="Q175" s="62" t="s">
        <v>566</v>
      </c>
      <c r="R175" s="192" t="s">
        <v>1173</v>
      </c>
    </row>
    <row r="176" spans="1:18" ht="43.5" customHeight="1">
      <c r="A176" s="60">
        <v>44621</v>
      </c>
      <c r="B176" s="297"/>
      <c r="C176" s="276"/>
      <c r="D176" s="183" t="s">
        <v>518</v>
      </c>
      <c r="E176" s="183" t="s">
        <v>517</v>
      </c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62"/>
      <c r="Q176" s="62" t="s">
        <v>520</v>
      </c>
      <c r="R176" s="192" t="s">
        <v>1173</v>
      </c>
    </row>
    <row r="177" spans="1:18" ht="33.75" customHeight="1">
      <c r="A177" s="60">
        <v>44652</v>
      </c>
      <c r="B177" s="297"/>
      <c r="C177" s="276"/>
      <c r="D177" s="183" t="s">
        <v>151</v>
      </c>
      <c r="E177" s="183" t="s">
        <v>1053</v>
      </c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62"/>
      <c r="Q177" s="62" t="s">
        <v>1052</v>
      </c>
      <c r="R177" s="63"/>
    </row>
    <row r="178" spans="1:18" ht="52.5" customHeight="1">
      <c r="A178" s="60">
        <v>44652</v>
      </c>
      <c r="B178" s="297"/>
      <c r="C178" s="276"/>
      <c r="D178" s="183" t="s">
        <v>1313</v>
      </c>
      <c r="E178" s="183" t="s">
        <v>645</v>
      </c>
      <c r="F178" s="183" t="s">
        <v>644</v>
      </c>
      <c r="G178" s="183"/>
      <c r="H178" s="183"/>
      <c r="I178" s="183"/>
      <c r="J178" s="183"/>
      <c r="K178" s="183"/>
      <c r="L178" s="183"/>
      <c r="M178" s="183"/>
      <c r="N178" s="183"/>
      <c r="O178" s="183"/>
      <c r="P178" s="62"/>
      <c r="Q178" s="62" t="s">
        <v>646</v>
      </c>
      <c r="R178" s="63"/>
    </row>
    <row r="179" spans="1:18" ht="52.5" customHeight="1">
      <c r="A179" s="60">
        <v>44652</v>
      </c>
      <c r="B179" s="297"/>
      <c r="C179" s="276"/>
      <c r="D179" s="183" t="s">
        <v>1299</v>
      </c>
      <c r="E179" s="183" t="s">
        <v>670</v>
      </c>
      <c r="F179" s="183" t="s">
        <v>542</v>
      </c>
      <c r="G179" s="183"/>
      <c r="H179" s="183"/>
      <c r="I179" s="183"/>
      <c r="J179" s="183"/>
      <c r="K179" s="183"/>
      <c r="L179" s="183"/>
      <c r="M179" s="183"/>
      <c r="N179" s="183"/>
      <c r="O179" s="183"/>
      <c r="P179" s="62"/>
      <c r="Q179" s="62" t="s">
        <v>671</v>
      </c>
      <c r="R179" s="63"/>
    </row>
    <row r="180" spans="1:18" ht="39" customHeight="1">
      <c r="A180" s="60">
        <v>44682</v>
      </c>
      <c r="B180" s="297"/>
      <c r="C180" s="183" t="s">
        <v>1176</v>
      </c>
      <c r="D180" s="183" t="s">
        <v>148</v>
      </c>
      <c r="E180" s="183" t="s">
        <v>713</v>
      </c>
      <c r="F180" s="183" t="s">
        <v>256</v>
      </c>
      <c r="G180" s="183"/>
      <c r="H180" s="183"/>
      <c r="I180" s="183"/>
      <c r="J180" s="183"/>
      <c r="K180" s="183"/>
      <c r="L180" s="183"/>
      <c r="M180" s="183"/>
      <c r="N180" s="183"/>
      <c r="O180" s="183"/>
      <c r="P180" s="62" t="s">
        <v>1165</v>
      </c>
      <c r="Q180" s="62" t="s">
        <v>1286</v>
      </c>
      <c r="R180" s="63"/>
    </row>
    <row r="181" spans="1:18" ht="57.75" customHeight="1">
      <c r="A181" s="60">
        <v>44593</v>
      </c>
      <c r="B181" s="297" t="s">
        <v>1566</v>
      </c>
      <c r="C181" s="183" t="s">
        <v>144</v>
      </c>
      <c r="D181" s="183" t="s">
        <v>1314</v>
      </c>
      <c r="E181" s="36" t="s">
        <v>319</v>
      </c>
      <c r="F181" s="183" t="s">
        <v>256</v>
      </c>
      <c r="G181" s="183"/>
      <c r="H181" s="183"/>
      <c r="I181" s="36"/>
      <c r="J181" s="183"/>
      <c r="K181" s="183"/>
      <c r="L181" s="183"/>
      <c r="M181" s="183"/>
      <c r="N181" s="183"/>
      <c r="O181" s="183"/>
      <c r="P181" s="62" t="s">
        <v>1069</v>
      </c>
      <c r="Q181" s="62" t="s">
        <v>1229</v>
      </c>
      <c r="R181" s="63"/>
    </row>
    <row r="182" spans="1:18" ht="39" customHeight="1">
      <c r="A182" s="60">
        <v>44652</v>
      </c>
      <c r="B182" s="297"/>
      <c r="C182" s="183" t="s">
        <v>268</v>
      </c>
      <c r="D182" s="183" t="s">
        <v>469</v>
      </c>
      <c r="E182" s="36" t="s">
        <v>1070</v>
      </c>
      <c r="F182" s="183"/>
      <c r="G182" s="183"/>
      <c r="H182" s="183"/>
      <c r="I182" s="36" t="s">
        <v>1071</v>
      </c>
      <c r="J182" s="36" t="s">
        <v>467</v>
      </c>
      <c r="K182" s="183"/>
      <c r="L182" s="183"/>
      <c r="M182" s="183"/>
      <c r="N182" s="183"/>
      <c r="O182" s="183"/>
      <c r="P182" s="62"/>
      <c r="Q182" s="62" t="s">
        <v>1072</v>
      </c>
      <c r="R182" s="63"/>
    </row>
    <row r="183" spans="1:18" ht="40.5" customHeight="1">
      <c r="A183" s="60">
        <v>44562</v>
      </c>
      <c r="B183" s="283" t="s">
        <v>1567</v>
      </c>
      <c r="C183" s="183" t="s">
        <v>367</v>
      </c>
      <c r="D183" s="183" t="s">
        <v>618</v>
      </c>
      <c r="E183" s="183"/>
      <c r="F183" s="183" t="s">
        <v>368</v>
      </c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62" t="s">
        <v>1639</v>
      </c>
      <c r="R183" s="76"/>
    </row>
    <row r="184" spans="1:18" ht="33.75" customHeight="1">
      <c r="A184" s="60">
        <v>44562</v>
      </c>
      <c r="B184" s="284"/>
      <c r="C184" s="276" t="s">
        <v>158</v>
      </c>
      <c r="D184" s="183" t="s">
        <v>1315</v>
      </c>
      <c r="E184" s="183"/>
      <c r="F184" s="183" t="s">
        <v>369</v>
      </c>
      <c r="G184" s="66"/>
      <c r="H184" s="66"/>
      <c r="I184" s="72"/>
      <c r="J184" s="98"/>
      <c r="K184" s="66"/>
      <c r="L184" s="66"/>
      <c r="M184" s="66"/>
      <c r="N184" s="66"/>
      <c r="O184" s="66"/>
      <c r="P184" s="66"/>
      <c r="Q184" s="62" t="s">
        <v>1026</v>
      </c>
      <c r="R184" s="76"/>
    </row>
    <row r="185" spans="1:18" ht="39.75" customHeight="1">
      <c r="A185" s="60">
        <v>44562</v>
      </c>
      <c r="B185" s="284"/>
      <c r="C185" s="276"/>
      <c r="D185" s="183" t="s">
        <v>1316</v>
      </c>
      <c r="E185" s="183" t="s">
        <v>173</v>
      </c>
      <c r="F185" s="183"/>
      <c r="G185" s="183"/>
      <c r="H185" s="183"/>
      <c r="I185" s="183"/>
      <c r="J185" s="183"/>
      <c r="K185" s="72"/>
      <c r="L185" s="72"/>
      <c r="M185" s="72"/>
      <c r="N185" s="72"/>
      <c r="O185" s="72"/>
      <c r="P185" s="72"/>
      <c r="Q185" s="62" t="s">
        <v>174</v>
      </c>
      <c r="R185" s="63"/>
    </row>
    <row r="186" spans="1:18" ht="35.25" customHeight="1">
      <c r="A186" s="60">
        <v>44562</v>
      </c>
      <c r="B186" s="284"/>
      <c r="C186" s="276"/>
      <c r="D186" s="183" t="s">
        <v>1317</v>
      </c>
      <c r="E186" s="183"/>
      <c r="F186" s="183" t="s">
        <v>371</v>
      </c>
      <c r="G186" s="72"/>
      <c r="H186" s="72"/>
      <c r="I186" s="98"/>
      <c r="J186" s="98"/>
      <c r="K186" s="72"/>
      <c r="L186" s="72"/>
      <c r="M186" s="72"/>
      <c r="N186" s="72"/>
      <c r="O186" s="72"/>
      <c r="P186" s="72"/>
      <c r="Q186" s="62" t="s">
        <v>1026</v>
      </c>
      <c r="R186" s="76"/>
    </row>
    <row r="187" spans="1:18" ht="30" customHeight="1">
      <c r="A187" s="60">
        <v>44593</v>
      </c>
      <c r="B187" s="284"/>
      <c r="C187" s="276"/>
      <c r="D187" s="183" t="s">
        <v>1318</v>
      </c>
      <c r="E187" s="183"/>
      <c r="F187" s="183" t="s">
        <v>372</v>
      </c>
      <c r="G187" s="183"/>
      <c r="H187" s="72"/>
      <c r="I187" s="72"/>
      <c r="J187" s="72"/>
      <c r="K187" s="72"/>
      <c r="L187" s="72"/>
      <c r="M187" s="72"/>
      <c r="N187" s="72"/>
      <c r="O187" s="72"/>
      <c r="P187" s="72"/>
      <c r="Q187" s="62" t="s">
        <v>1026</v>
      </c>
      <c r="R187" s="76"/>
    </row>
    <row r="188" spans="1:18" ht="42" customHeight="1">
      <c r="A188" s="60">
        <v>44593</v>
      </c>
      <c r="B188" s="284"/>
      <c r="C188" s="183" t="s">
        <v>373</v>
      </c>
      <c r="D188" s="183" t="s">
        <v>1319</v>
      </c>
      <c r="E188" s="183"/>
      <c r="F188" s="183" t="s">
        <v>368</v>
      </c>
      <c r="G188" s="183"/>
      <c r="H188" s="183"/>
      <c r="I188" s="183"/>
      <c r="J188" s="183"/>
      <c r="K188" s="183"/>
      <c r="L188" s="183"/>
      <c r="M188" s="183"/>
      <c r="N188" s="183"/>
      <c r="O188" s="183"/>
      <c r="P188" s="62"/>
      <c r="Q188" s="62" t="s">
        <v>1640</v>
      </c>
      <c r="R188" s="93"/>
    </row>
    <row r="189" spans="1:18" ht="53.25" customHeight="1">
      <c r="A189" s="60">
        <v>44593</v>
      </c>
      <c r="B189" s="284"/>
      <c r="C189" s="183" t="s">
        <v>370</v>
      </c>
      <c r="D189" s="183" t="s">
        <v>1321</v>
      </c>
      <c r="E189" s="183" t="s">
        <v>832</v>
      </c>
      <c r="F189" s="183"/>
      <c r="G189" s="183"/>
      <c r="H189" s="183"/>
      <c r="I189" s="183" t="s">
        <v>833</v>
      </c>
      <c r="J189" s="183" t="s">
        <v>374</v>
      </c>
      <c r="K189" s="183"/>
      <c r="L189" s="183"/>
      <c r="M189" s="183"/>
      <c r="N189" s="183"/>
      <c r="O189" s="183"/>
      <c r="P189" s="62" t="s">
        <v>380</v>
      </c>
      <c r="Q189" s="62" t="s">
        <v>1641</v>
      </c>
      <c r="R189" s="93"/>
    </row>
    <row r="190" spans="1:18" ht="39" customHeight="1">
      <c r="A190" s="60">
        <v>44593</v>
      </c>
      <c r="B190" s="284"/>
      <c r="C190" s="183" t="s">
        <v>375</v>
      </c>
      <c r="D190" s="183" t="s">
        <v>1320</v>
      </c>
      <c r="E190" s="183"/>
      <c r="F190" s="183" t="s">
        <v>248</v>
      </c>
      <c r="G190" s="183"/>
      <c r="H190" s="183"/>
      <c r="I190" s="183"/>
      <c r="J190" s="183"/>
      <c r="K190" s="183"/>
      <c r="L190" s="183"/>
      <c r="M190" s="183"/>
      <c r="N190" s="183"/>
      <c r="O190" s="183"/>
      <c r="P190" s="62"/>
      <c r="Q190" s="62" t="s">
        <v>1642</v>
      </c>
      <c r="R190" s="93"/>
    </row>
    <row r="191" spans="1:18" ht="57.75" customHeight="1">
      <c r="A191" s="60">
        <v>44593</v>
      </c>
      <c r="B191" s="284"/>
      <c r="C191" s="183" t="s">
        <v>144</v>
      </c>
      <c r="D191" s="183" t="s">
        <v>1322</v>
      </c>
      <c r="E191" s="183" t="s">
        <v>252</v>
      </c>
      <c r="F191" s="183" t="s">
        <v>179</v>
      </c>
      <c r="G191" s="183"/>
      <c r="H191" s="183"/>
      <c r="I191" s="183"/>
      <c r="J191" s="183"/>
      <c r="K191" s="72"/>
      <c r="L191" s="72"/>
      <c r="M191" s="72"/>
      <c r="N191" s="72"/>
      <c r="O191" s="72"/>
      <c r="P191" s="62" t="s">
        <v>811</v>
      </c>
      <c r="Q191" s="62" t="s">
        <v>1229</v>
      </c>
      <c r="R191" s="63"/>
    </row>
    <row r="192" spans="1:18" ht="40.5" customHeight="1">
      <c r="A192" s="60">
        <v>44593</v>
      </c>
      <c r="B192" s="284"/>
      <c r="C192" s="183" t="s">
        <v>158</v>
      </c>
      <c r="D192" s="183" t="s">
        <v>1323</v>
      </c>
      <c r="E192" s="183"/>
      <c r="F192" s="183"/>
      <c r="G192" s="183"/>
      <c r="H192" s="183"/>
      <c r="I192" s="183"/>
      <c r="J192" s="183"/>
      <c r="K192" s="72"/>
      <c r="L192" s="72"/>
      <c r="M192" s="72"/>
      <c r="N192" s="72"/>
      <c r="O192" s="72"/>
      <c r="P192" s="72"/>
      <c r="Q192" s="62" t="s">
        <v>1026</v>
      </c>
      <c r="R192" s="93"/>
    </row>
    <row r="193" spans="1:18" ht="34.5" customHeight="1">
      <c r="A193" s="60">
        <v>44593</v>
      </c>
      <c r="B193" s="284"/>
      <c r="C193" s="183" t="s">
        <v>376</v>
      </c>
      <c r="D193" s="183" t="s">
        <v>364</v>
      </c>
      <c r="E193" s="183"/>
      <c r="F193" s="183" t="s">
        <v>377</v>
      </c>
      <c r="G193" s="183"/>
      <c r="H193" s="183"/>
      <c r="I193" s="183" t="s">
        <v>378</v>
      </c>
      <c r="J193" s="183" t="s">
        <v>379</v>
      </c>
      <c r="K193" s="99"/>
      <c r="L193" s="99"/>
      <c r="M193" s="99"/>
      <c r="N193" s="99"/>
      <c r="O193" s="99"/>
      <c r="P193" s="99"/>
      <c r="Q193" s="62" t="s">
        <v>1643</v>
      </c>
      <c r="R193" s="100"/>
    </row>
    <row r="194" spans="1:18" ht="40.5" customHeight="1">
      <c r="A194" s="60">
        <v>44621</v>
      </c>
      <c r="B194" s="284" t="s">
        <v>1567</v>
      </c>
      <c r="C194" s="183" t="s">
        <v>375</v>
      </c>
      <c r="D194" s="183" t="s">
        <v>1324</v>
      </c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62" t="s">
        <v>1644</v>
      </c>
      <c r="R194" s="93"/>
    </row>
    <row r="195" spans="1:18" ht="39" customHeight="1">
      <c r="A195" s="60">
        <v>44621</v>
      </c>
      <c r="B195" s="284"/>
      <c r="C195" s="183" t="s">
        <v>158</v>
      </c>
      <c r="D195" s="183" t="s">
        <v>1325</v>
      </c>
      <c r="E195" s="101"/>
      <c r="F195" s="183" t="s">
        <v>1012</v>
      </c>
      <c r="G195" s="66"/>
      <c r="H195" s="66"/>
      <c r="I195" s="72"/>
      <c r="J195" s="98"/>
      <c r="K195" s="66"/>
      <c r="L195" s="66"/>
      <c r="M195" s="66"/>
      <c r="N195" s="66"/>
      <c r="O195" s="66"/>
      <c r="P195" s="66"/>
      <c r="Q195" s="62" t="s">
        <v>174</v>
      </c>
      <c r="R195" s="93"/>
    </row>
    <row r="196" spans="1:18" ht="42" customHeight="1">
      <c r="A196" s="60">
        <v>44621</v>
      </c>
      <c r="B196" s="284"/>
      <c r="C196" s="183" t="s">
        <v>376</v>
      </c>
      <c r="D196" s="183" t="s">
        <v>1326</v>
      </c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62" t="s">
        <v>1644</v>
      </c>
      <c r="R196" s="93"/>
    </row>
    <row r="197" spans="1:18" ht="45" customHeight="1">
      <c r="A197" s="60">
        <v>44621</v>
      </c>
      <c r="B197" s="284"/>
      <c r="C197" s="183" t="s">
        <v>158</v>
      </c>
      <c r="D197" s="183" t="s">
        <v>1327</v>
      </c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62" t="s">
        <v>1644</v>
      </c>
      <c r="R197" s="93"/>
    </row>
    <row r="198" spans="1:18" ht="46.5" customHeight="1">
      <c r="A198" s="60">
        <v>44652</v>
      </c>
      <c r="B198" s="284"/>
      <c r="C198" s="276" t="s">
        <v>375</v>
      </c>
      <c r="D198" s="183" t="s">
        <v>1328</v>
      </c>
      <c r="E198" s="183"/>
      <c r="F198" s="183" t="s">
        <v>437</v>
      </c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62" t="s">
        <v>1645</v>
      </c>
      <c r="R198" s="93"/>
    </row>
    <row r="199" spans="1:18" ht="46.5" customHeight="1">
      <c r="A199" s="60">
        <v>44652</v>
      </c>
      <c r="B199" s="284"/>
      <c r="C199" s="276"/>
      <c r="D199" s="183" t="s">
        <v>1329</v>
      </c>
      <c r="E199" s="183" t="s">
        <v>1013</v>
      </c>
      <c r="F199" s="183">
        <v>2022</v>
      </c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62" t="s">
        <v>1646</v>
      </c>
      <c r="R199" s="93"/>
    </row>
    <row r="200" spans="1:18" ht="42.75" customHeight="1">
      <c r="A200" s="60">
        <v>44652</v>
      </c>
      <c r="B200" s="284"/>
      <c r="C200" s="276"/>
      <c r="D200" s="183" t="s">
        <v>1025</v>
      </c>
      <c r="E200" s="183" t="s">
        <v>1014</v>
      </c>
      <c r="F200" s="183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62" t="s">
        <v>1647</v>
      </c>
      <c r="R200" s="93"/>
    </row>
    <row r="201" spans="1:18" ht="41.25" customHeight="1">
      <c r="A201" s="60">
        <v>44682</v>
      </c>
      <c r="B201" s="284"/>
      <c r="C201" s="183" t="s">
        <v>1015</v>
      </c>
      <c r="D201" s="183" t="s">
        <v>469</v>
      </c>
      <c r="E201" s="183" t="s">
        <v>1016</v>
      </c>
      <c r="F201" s="183"/>
      <c r="G201" s="183"/>
      <c r="H201" s="183"/>
      <c r="I201" s="183" t="s">
        <v>1017</v>
      </c>
      <c r="J201" s="183" t="s">
        <v>1021</v>
      </c>
      <c r="K201" s="183"/>
      <c r="L201" s="183"/>
      <c r="M201" s="183"/>
      <c r="N201" s="72"/>
      <c r="O201" s="72"/>
      <c r="P201" s="72"/>
      <c r="Q201" s="62" t="s">
        <v>1024</v>
      </c>
      <c r="R201" s="63"/>
    </row>
    <row r="202" spans="1:18" ht="55.5" customHeight="1">
      <c r="A202" s="60">
        <v>44682</v>
      </c>
      <c r="B202" s="284"/>
      <c r="C202" s="276" t="s">
        <v>375</v>
      </c>
      <c r="D202" s="183" t="s">
        <v>1330</v>
      </c>
      <c r="E202" s="183" t="s">
        <v>747</v>
      </c>
      <c r="F202" s="183"/>
      <c r="G202" s="183"/>
      <c r="H202" s="183"/>
      <c r="I202" s="183"/>
      <c r="J202" s="183"/>
      <c r="K202" s="183"/>
      <c r="L202" s="183"/>
      <c r="M202" s="183"/>
      <c r="N202" s="72"/>
      <c r="O202" s="72"/>
      <c r="P202" s="72"/>
      <c r="Q202" s="62" t="s">
        <v>1648</v>
      </c>
      <c r="R202" s="63"/>
    </row>
    <row r="203" spans="1:18" ht="62.25" customHeight="1">
      <c r="A203" s="60">
        <v>44682</v>
      </c>
      <c r="B203" s="284"/>
      <c r="C203" s="276"/>
      <c r="D203" s="183" t="s">
        <v>1332</v>
      </c>
      <c r="E203" s="183" t="s">
        <v>767</v>
      </c>
      <c r="F203" s="183"/>
      <c r="G203" s="183"/>
      <c r="H203" s="183"/>
      <c r="I203" s="183" t="s">
        <v>1018</v>
      </c>
      <c r="J203" s="183" t="s">
        <v>1022</v>
      </c>
      <c r="K203" s="183"/>
      <c r="L203" s="183"/>
      <c r="M203" s="183"/>
      <c r="N203" s="72"/>
      <c r="O203" s="72"/>
      <c r="P203" s="72"/>
      <c r="Q203" s="62" t="s">
        <v>1649</v>
      </c>
      <c r="R203" s="63"/>
    </row>
    <row r="204" spans="1:18" ht="45" customHeight="1">
      <c r="A204" s="60">
        <v>44682</v>
      </c>
      <c r="B204" s="284"/>
      <c r="C204" s="276" t="s">
        <v>370</v>
      </c>
      <c r="D204" s="183" t="s">
        <v>1331</v>
      </c>
      <c r="E204" s="183" t="s">
        <v>778</v>
      </c>
      <c r="F204" s="183"/>
      <c r="G204" s="183"/>
      <c r="H204" s="183"/>
      <c r="I204" s="183" t="s">
        <v>1019</v>
      </c>
      <c r="J204" s="183" t="s">
        <v>1023</v>
      </c>
      <c r="K204" s="183"/>
      <c r="L204" s="183"/>
      <c r="M204" s="183"/>
      <c r="N204" s="72"/>
      <c r="O204" s="72"/>
      <c r="P204" s="72"/>
      <c r="Q204" s="62" t="s">
        <v>1650</v>
      </c>
      <c r="R204" s="63"/>
    </row>
    <row r="205" spans="1:18" ht="43.5" customHeight="1">
      <c r="A205" s="60">
        <v>44682</v>
      </c>
      <c r="B205" s="284"/>
      <c r="C205" s="276"/>
      <c r="D205" s="183" t="s">
        <v>1333</v>
      </c>
      <c r="E205" s="183" t="s">
        <v>778</v>
      </c>
      <c r="F205" s="183" t="s">
        <v>1020</v>
      </c>
      <c r="G205" s="183"/>
      <c r="H205" s="183"/>
      <c r="I205" s="183"/>
      <c r="J205" s="183"/>
      <c r="K205" s="183"/>
      <c r="L205" s="183"/>
      <c r="M205" s="183"/>
      <c r="N205" s="72"/>
      <c r="O205" s="72"/>
      <c r="P205" s="72"/>
      <c r="Q205" s="62" t="s">
        <v>1026</v>
      </c>
      <c r="R205" s="63"/>
    </row>
    <row r="206" spans="1:18" ht="49.5" customHeight="1">
      <c r="A206" s="60">
        <v>44713</v>
      </c>
      <c r="B206" s="284"/>
      <c r="C206" s="183" t="s">
        <v>375</v>
      </c>
      <c r="D206" s="183" t="s">
        <v>1154</v>
      </c>
      <c r="E206" s="183" t="s">
        <v>236</v>
      </c>
      <c r="F206" s="72"/>
      <c r="G206" s="72"/>
      <c r="H206" s="72"/>
      <c r="I206" s="183" t="s">
        <v>873</v>
      </c>
      <c r="J206" s="183" t="s">
        <v>163</v>
      </c>
      <c r="K206" s="72"/>
      <c r="L206" s="72"/>
      <c r="M206" s="72"/>
      <c r="N206" s="72"/>
      <c r="O206" s="72"/>
      <c r="P206" s="72"/>
      <c r="Q206" s="62" t="s">
        <v>1651</v>
      </c>
      <c r="R206" s="93"/>
    </row>
    <row r="207" spans="1:18" ht="34.5" customHeight="1">
      <c r="A207" s="60">
        <v>44713</v>
      </c>
      <c r="B207" s="284"/>
      <c r="C207" s="183" t="s">
        <v>1334</v>
      </c>
      <c r="D207" s="183" t="s">
        <v>884</v>
      </c>
      <c r="E207" s="183" t="s">
        <v>659</v>
      </c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62" t="s">
        <v>837</v>
      </c>
      <c r="R207" s="93"/>
    </row>
    <row r="208" spans="1:18" ht="51.75" customHeight="1">
      <c r="A208" s="60">
        <v>44713</v>
      </c>
      <c r="B208" s="284"/>
      <c r="C208" s="183" t="s">
        <v>375</v>
      </c>
      <c r="D208" s="183" t="s">
        <v>1335</v>
      </c>
      <c r="E208" s="183" t="s">
        <v>1027</v>
      </c>
      <c r="F208" s="183" t="s">
        <v>1028</v>
      </c>
      <c r="G208" s="72"/>
      <c r="H208" s="72"/>
      <c r="I208" s="98"/>
      <c r="J208" s="72"/>
      <c r="K208" s="72"/>
      <c r="L208" s="72"/>
      <c r="M208" s="72"/>
      <c r="N208" s="72"/>
      <c r="O208" s="72"/>
      <c r="P208" s="72"/>
      <c r="Q208" s="62" t="s">
        <v>1653</v>
      </c>
      <c r="R208" s="93"/>
    </row>
    <row r="209" spans="1:18" ht="44.25" customHeight="1">
      <c r="A209" s="60">
        <v>44743</v>
      </c>
      <c r="B209" s="291"/>
      <c r="C209" s="183" t="s">
        <v>1178</v>
      </c>
      <c r="D209" s="183" t="s">
        <v>147</v>
      </c>
      <c r="E209" s="183" t="s">
        <v>892</v>
      </c>
      <c r="F209" s="183" t="s">
        <v>893</v>
      </c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62" t="s">
        <v>1167</v>
      </c>
      <c r="R209" s="93"/>
    </row>
    <row r="210" spans="1:18" ht="105" customHeight="1">
      <c r="A210" s="60">
        <v>44682</v>
      </c>
      <c r="B210" s="183" t="s">
        <v>253</v>
      </c>
      <c r="C210" s="183" t="s">
        <v>1078</v>
      </c>
      <c r="D210" s="183" t="s">
        <v>469</v>
      </c>
      <c r="E210" s="183" t="s">
        <v>913</v>
      </c>
      <c r="F210" s="102"/>
      <c r="G210" s="72"/>
      <c r="H210" s="72"/>
      <c r="I210" s="183" t="s">
        <v>1079</v>
      </c>
      <c r="J210" s="183" t="s">
        <v>1080</v>
      </c>
      <c r="K210" s="72"/>
      <c r="L210" s="72"/>
      <c r="M210" s="72"/>
      <c r="N210" s="72"/>
      <c r="O210" s="72"/>
      <c r="P210" s="72"/>
      <c r="Q210" s="62" t="s">
        <v>1652</v>
      </c>
      <c r="R210" s="63"/>
    </row>
    <row r="211" spans="1:18" ht="48.75" customHeight="1">
      <c r="A211" s="60">
        <v>44593</v>
      </c>
      <c r="B211" s="276" t="s">
        <v>1568</v>
      </c>
      <c r="C211" s="183" t="s">
        <v>231</v>
      </c>
      <c r="D211" s="183" t="s">
        <v>567</v>
      </c>
      <c r="E211" s="36" t="s">
        <v>233</v>
      </c>
      <c r="F211" s="183" t="s">
        <v>232</v>
      </c>
      <c r="G211" s="36"/>
      <c r="H211" s="36"/>
      <c r="I211" s="183"/>
      <c r="J211" s="183"/>
      <c r="K211" s="183"/>
      <c r="L211" s="183"/>
      <c r="M211" s="183"/>
      <c r="N211" s="183"/>
      <c r="O211" s="183"/>
      <c r="P211" s="62"/>
      <c r="Q211" s="62" t="s">
        <v>234</v>
      </c>
      <c r="R211" s="63"/>
    </row>
    <row r="212" spans="1:18" ht="42" customHeight="1">
      <c r="A212" s="60">
        <v>44621</v>
      </c>
      <c r="B212" s="276"/>
      <c r="C212" s="276" t="s">
        <v>402</v>
      </c>
      <c r="D212" s="183" t="s">
        <v>403</v>
      </c>
      <c r="E212" s="36" t="s">
        <v>498</v>
      </c>
      <c r="F212" s="183"/>
      <c r="G212" s="36"/>
      <c r="H212" s="36"/>
      <c r="I212" s="183"/>
      <c r="J212" s="183"/>
      <c r="K212" s="183"/>
      <c r="L212" s="183"/>
      <c r="M212" s="183"/>
      <c r="N212" s="183"/>
      <c r="O212" s="183"/>
      <c r="P212" s="62"/>
      <c r="Q212" s="62" t="s">
        <v>1654</v>
      </c>
      <c r="R212" s="63"/>
    </row>
    <row r="213" spans="1:18" ht="52.5" customHeight="1">
      <c r="A213" s="60">
        <v>44713</v>
      </c>
      <c r="B213" s="276"/>
      <c r="C213" s="276"/>
      <c r="D213" s="183" t="s">
        <v>364</v>
      </c>
      <c r="E213" s="183" t="s">
        <v>717</v>
      </c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62" t="s">
        <v>1655</v>
      </c>
      <c r="R213" s="104"/>
    </row>
    <row r="214" spans="1:18" ht="34.5" customHeight="1">
      <c r="A214" s="60">
        <v>44652</v>
      </c>
      <c r="B214" s="276"/>
      <c r="C214" s="276"/>
      <c r="D214" s="183" t="s">
        <v>1336</v>
      </c>
      <c r="E214" s="36"/>
      <c r="F214" s="183"/>
      <c r="G214" s="36"/>
      <c r="H214" s="36"/>
      <c r="I214" s="183"/>
      <c r="J214" s="183"/>
      <c r="K214" s="183"/>
      <c r="L214" s="183"/>
      <c r="M214" s="183"/>
      <c r="N214" s="183"/>
      <c r="O214" s="183"/>
      <c r="P214" s="62"/>
      <c r="Q214" s="62" t="s">
        <v>665</v>
      </c>
      <c r="R214" s="63"/>
    </row>
    <row r="215" spans="1:18" ht="40.5" customHeight="1">
      <c r="A215" s="60">
        <v>44682</v>
      </c>
      <c r="B215" s="276"/>
      <c r="C215" s="276"/>
      <c r="D215" s="183" t="s">
        <v>1280</v>
      </c>
      <c r="E215" s="36" t="s">
        <v>767</v>
      </c>
      <c r="F215" s="183" t="s">
        <v>766</v>
      </c>
      <c r="G215" s="36"/>
      <c r="H215" s="36"/>
      <c r="I215" s="183"/>
      <c r="J215" s="183"/>
      <c r="K215" s="183"/>
      <c r="L215" s="183"/>
      <c r="M215" s="183"/>
      <c r="N215" s="183"/>
      <c r="O215" s="183"/>
      <c r="P215" s="62"/>
      <c r="Q215" s="62" t="s">
        <v>765</v>
      </c>
      <c r="R215" s="63"/>
    </row>
    <row r="216" spans="1:18" ht="66.75" customHeight="1">
      <c r="A216" s="60">
        <v>44713</v>
      </c>
      <c r="B216" s="276"/>
      <c r="C216" s="276"/>
      <c r="D216" s="183" t="s">
        <v>1337</v>
      </c>
      <c r="E216" s="36" t="s">
        <v>858</v>
      </c>
      <c r="F216" s="183"/>
      <c r="G216" s="36"/>
      <c r="H216" s="36"/>
      <c r="I216" s="183" t="s">
        <v>1047</v>
      </c>
      <c r="J216" s="183" t="s">
        <v>1118</v>
      </c>
      <c r="K216" s="183"/>
      <c r="L216" s="183"/>
      <c r="M216" s="183"/>
      <c r="N216" s="183"/>
      <c r="O216" s="183"/>
      <c r="P216" s="62"/>
      <c r="Q216" s="62" t="s">
        <v>1656</v>
      </c>
      <c r="R216" s="63"/>
    </row>
    <row r="217" spans="1:18" ht="30" customHeight="1">
      <c r="A217" s="60">
        <v>44562</v>
      </c>
      <c r="B217" s="283" t="s">
        <v>1569</v>
      </c>
      <c r="C217" s="276" t="s">
        <v>145</v>
      </c>
      <c r="D217" s="183" t="s">
        <v>1338</v>
      </c>
      <c r="E217" s="36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62"/>
      <c r="Q217" s="62" t="s">
        <v>178</v>
      </c>
      <c r="R217" s="63"/>
    </row>
    <row r="218" spans="1:18" ht="42.75" customHeight="1">
      <c r="A218" s="60">
        <v>44562</v>
      </c>
      <c r="B218" s="284"/>
      <c r="C218" s="276"/>
      <c r="D218" s="183" t="s">
        <v>1342</v>
      </c>
      <c r="E218" s="36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62"/>
      <c r="Q218" s="62" t="s">
        <v>1657</v>
      </c>
      <c r="R218" s="63"/>
    </row>
    <row r="219" spans="1:18" ht="28.5" customHeight="1">
      <c r="A219" s="60">
        <v>44593</v>
      </c>
      <c r="B219" s="284"/>
      <c r="C219" s="276"/>
      <c r="D219" s="183" t="s">
        <v>1352</v>
      </c>
      <c r="E219" s="36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62"/>
      <c r="Q219" s="62" t="s">
        <v>219</v>
      </c>
      <c r="R219" s="63"/>
    </row>
    <row r="220" spans="1:18" ht="34.5" customHeight="1">
      <c r="A220" s="60">
        <v>44621</v>
      </c>
      <c r="B220" s="284"/>
      <c r="C220" s="276"/>
      <c r="D220" s="183" t="s">
        <v>1343</v>
      </c>
      <c r="E220" s="36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62"/>
      <c r="Q220" s="62" t="s">
        <v>335</v>
      </c>
      <c r="R220" s="63"/>
    </row>
    <row r="221" spans="1:18" ht="39" customHeight="1">
      <c r="A221" s="60">
        <v>44652</v>
      </c>
      <c r="B221" s="284"/>
      <c r="C221" s="276"/>
      <c r="D221" s="183" t="s">
        <v>1339</v>
      </c>
      <c r="E221" s="36" t="s">
        <v>635</v>
      </c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62"/>
      <c r="Q221" s="62" t="s">
        <v>636</v>
      </c>
      <c r="R221" s="63"/>
    </row>
    <row r="222" spans="1:18" ht="56.25" customHeight="1">
      <c r="A222" s="60">
        <v>44652</v>
      </c>
      <c r="B222" s="284"/>
      <c r="C222" s="183" t="s">
        <v>694</v>
      </c>
      <c r="D222" s="183" t="s">
        <v>1340</v>
      </c>
      <c r="E222" s="36" t="s">
        <v>994</v>
      </c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62"/>
      <c r="Q222" s="62" t="s">
        <v>995</v>
      </c>
      <c r="R222" s="63"/>
    </row>
    <row r="223" spans="1:18" ht="61.5" customHeight="1">
      <c r="A223" s="60">
        <v>44682</v>
      </c>
      <c r="B223" s="284"/>
      <c r="C223" s="183" t="s">
        <v>1206</v>
      </c>
      <c r="D223" s="183" t="s">
        <v>1341</v>
      </c>
      <c r="E223" s="36" t="s">
        <v>654</v>
      </c>
      <c r="F223" s="183" t="s">
        <v>179</v>
      </c>
      <c r="G223" s="183"/>
      <c r="H223" s="183"/>
      <c r="I223" s="183"/>
      <c r="J223" s="183"/>
      <c r="K223" s="183"/>
      <c r="L223" s="183"/>
      <c r="M223" s="183"/>
      <c r="N223" s="183"/>
      <c r="O223" s="183"/>
      <c r="P223" s="136">
        <v>44676</v>
      </c>
      <c r="Q223" s="62"/>
      <c r="R223" s="63"/>
    </row>
    <row r="224" spans="1:18" ht="45.75" customHeight="1">
      <c r="A224" s="60">
        <v>44682</v>
      </c>
      <c r="B224" s="284" t="s">
        <v>1569</v>
      </c>
      <c r="C224" s="276" t="s">
        <v>145</v>
      </c>
      <c r="D224" s="183" t="s">
        <v>1344</v>
      </c>
      <c r="E224" s="36" t="s">
        <v>756</v>
      </c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62" t="s">
        <v>1658</v>
      </c>
      <c r="R224" s="63"/>
    </row>
    <row r="225" spans="1:18" ht="53.25" customHeight="1">
      <c r="A225" s="60">
        <v>44682</v>
      </c>
      <c r="B225" s="284"/>
      <c r="C225" s="276"/>
      <c r="D225" s="183" t="s">
        <v>774</v>
      </c>
      <c r="E225" s="36" t="s">
        <v>775</v>
      </c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62" t="s">
        <v>1659</v>
      </c>
      <c r="R225" s="63"/>
    </row>
    <row r="226" spans="1:18" ht="53.25" customHeight="1">
      <c r="A226" s="60">
        <v>44682</v>
      </c>
      <c r="B226" s="284"/>
      <c r="C226" s="276"/>
      <c r="D226" s="183" t="s">
        <v>781</v>
      </c>
      <c r="E226" s="36" t="s">
        <v>782</v>
      </c>
      <c r="F226" s="183"/>
      <c r="G226" s="183"/>
      <c r="H226" s="183"/>
      <c r="I226" s="183" t="s">
        <v>793</v>
      </c>
      <c r="J226" s="183" t="s">
        <v>992</v>
      </c>
      <c r="K226" s="183"/>
      <c r="L226" s="183"/>
      <c r="M226" s="183"/>
      <c r="N226" s="183"/>
      <c r="O226" s="183"/>
      <c r="P226" s="62" t="s">
        <v>784</v>
      </c>
      <c r="Q226" s="62" t="s">
        <v>1660</v>
      </c>
      <c r="R226" s="63" t="s">
        <v>502</v>
      </c>
    </row>
    <row r="227" spans="1:18" ht="45" customHeight="1">
      <c r="A227" s="60">
        <v>44713</v>
      </c>
      <c r="B227" s="284"/>
      <c r="C227" s="276"/>
      <c r="D227" s="183" t="s">
        <v>806</v>
      </c>
      <c r="E227" s="36" t="s">
        <v>807</v>
      </c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62" t="s">
        <v>808</v>
      </c>
      <c r="R227" s="63"/>
    </row>
    <row r="228" spans="1:18" ht="51" customHeight="1">
      <c r="A228" s="60">
        <v>44713</v>
      </c>
      <c r="B228" s="284"/>
      <c r="C228" s="183" t="s">
        <v>809</v>
      </c>
      <c r="D228" s="183" t="s">
        <v>810</v>
      </c>
      <c r="E228" s="36"/>
      <c r="F228" s="183" t="s">
        <v>360</v>
      </c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62" t="s">
        <v>1661</v>
      </c>
      <c r="R228" s="63"/>
    </row>
    <row r="229" spans="1:18" ht="40.5" customHeight="1">
      <c r="A229" s="60">
        <v>44713</v>
      </c>
      <c r="B229" s="284"/>
      <c r="C229" s="276" t="s">
        <v>145</v>
      </c>
      <c r="D229" s="183" t="s">
        <v>857</v>
      </c>
      <c r="E229" s="36" t="s">
        <v>858</v>
      </c>
      <c r="F229" s="183" t="s">
        <v>859</v>
      </c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62" t="s">
        <v>860</v>
      </c>
      <c r="R229" s="63"/>
    </row>
    <row r="230" spans="1:18" ht="44.25" customHeight="1">
      <c r="A230" s="60">
        <v>44713</v>
      </c>
      <c r="B230" s="284"/>
      <c r="C230" s="276"/>
      <c r="D230" s="183" t="s">
        <v>993</v>
      </c>
      <c r="E230" s="36" t="s">
        <v>236</v>
      </c>
      <c r="F230" s="183"/>
      <c r="G230" s="183"/>
      <c r="H230" s="183"/>
      <c r="I230" s="36" t="s">
        <v>990</v>
      </c>
      <c r="J230" s="36" t="s">
        <v>991</v>
      </c>
      <c r="K230" s="36"/>
      <c r="L230" s="36"/>
      <c r="M230" s="36"/>
      <c r="N230" s="36"/>
      <c r="O230" s="36"/>
      <c r="P230" s="36"/>
      <c r="Q230" s="62" t="s">
        <v>1662</v>
      </c>
      <c r="R230" s="105"/>
    </row>
    <row r="231" spans="1:18" ht="43.5" customHeight="1">
      <c r="A231" s="60">
        <v>44713</v>
      </c>
      <c r="B231" s="291"/>
      <c r="C231" s="183" t="s">
        <v>939</v>
      </c>
      <c r="D231" s="183" t="s">
        <v>469</v>
      </c>
      <c r="E231" s="36" t="s">
        <v>940</v>
      </c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62" t="s">
        <v>1663</v>
      </c>
      <c r="R231" s="63"/>
    </row>
    <row r="232" spans="1:18" ht="25.5" customHeight="1">
      <c r="A232" s="60">
        <v>44621</v>
      </c>
      <c r="B232" s="297" t="s">
        <v>1570</v>
      </c>
      <c r="C232" s="276" t="s">
        <v>568</v>
      </c>
      <c r="D232" s="183" t="s">
        <v>1345</v>
      </c>
      <c r="E232" s="36" t="s">
        <v>350</v>
      </c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62"/>
      <c r="Q232" s="62" t="s">
        <v>351</v>
      </c>
      <c r="R232" s="63"/>
    </row>
    <row r="233" spans="1:18" ht="28.5" customHeight="1">
      <c r="A233" s="60">
        <v>44652</v>
      </c>
      <c r="B233" s="297"/>
      <c r="C233" s="276"/>
      <c r="D233" s="183" t="s">
        <v>1299</v>
      </c>
      <c r="E233" s="36" t="s">
        <v>664</v>
      </c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62"/>
      <c r="Q233" s="62" t="s">
        <v>665</v>
      </c>
      <c r="R233" s="63"/>
    </row>
    <row r="234" spans="1:18" ht="27.75" customHeight="1">
      <c r="A234" s="60">
        <v>44652</v>
      </c>
      <c r="B234" s="297"/>
      <c r="C234" s="276"/>
      <c r="D234" s="183" t="s">
        <v>1299</v>
      </c>
      <c r="E234" s="36" t="s">
        <v>666</v>
      </c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62"/>
      <c r="Q234" s="62" t="s">
        <v>667</v>
      </c>
      <c r="R234" s="63"/>
    </row>
    <row r="235" spans="1:18" ht="36" customHeight="1">
      <c r="A235" s="60">
        <v>44682</v>
      </c>
      <c r="B235" s="297"/>
      <c r="C235" s="276"/>
      <c r="D235" s="183" t="s">
        <v>1263</v>
      </c>
      <c r="E235" s="36" t="s">
        <v>633</v>
      </c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62"/>
      <c r="Q235" s="62" t="s">
        <v>1664</v>
      </c>
      <c r="R235" s="63"/>
    </row>
    <row r="236" spans="1:18" ht="41.25" customHeight="1">
      <c r="A236" s="60">
        <v>44682</v>
      </c>
      <c r="B236" s="297"/>
      <c r="C236" s="276"/>
      <c r="D236" s="183" t="s">
        <v>1346</v>
      </c>
      <c r="E236" s="36" t="s">
        <v>637</v>
      </c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62"/>
      <c r="Q236" s="62" t="s">
        <v>638</v>
      </c>
      <c r="R236" s="63"/>
    </row>
    <row r="237" spans="1:18" ht="29.25" customHeight="1">
      <c r="A237" s="60">
        <v>44682</v>
      </c>
      <c r="B237" s="297"/>
      <c r="C237" s="276"/>
      <c r="D237" s="183" t="s">
        <v>1296</v>
      </c>
      <c r="E237" s="36" t="s">
        <v>750</v>
      </c>
      <c r="F237" s="183" t="s">
        <v>752</v>
      </c>
      <c r="G237" s="183"/>
      <c r="H237" s="183"/>
      <c r="I237" s="183"/>
      <c r="J237" s="183"/>
      <c r="K237" s="183"/>
      <c r="L237" s="183"/>
      <c r="M237" s="183"/>
      <c r="N237" s="183"/>
      <c r="O237" s="183"/>
      <c r="P237" s="62"/>
      <c r="Q237" s="62" t="s">
        <v>751</v>
      </c>
      <c r="R237" s="63"/>
    </row>
    <row r="238" spans="1:18" ht="30" customHeight="1">
      <c r="A238" s="60">
        <v>44682</v>
      </c>
      <c r="B238" s="297"/>
      <c r="C238" s="276"/>
      <c r="D238" s="183" t="s">
        <v>1347</v>
      </c>
      <c r="E238" s="36" t="s">
        <v>778</v>
      </c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62"/>
      <c r="Q238" s="62" t="s">
        <v>779</v>
      </c>
      <c r="R238" s="63"/>
    </row>
    <row r="239" spans="1:18" ht="36" customHeight="1">
      <c r="A239" s="60">
        <v>44682</v>
      </c>
      <c r="B239" s="297"/>
      <c r="C239" s="276"/>
      <c r="D239" s="183" t="s">
        <v>1348</v>
      </c>
      <c r="E239" s="36" t="s">
        <v>780</v>
      </c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62"/>
      <c r="Q239" s="62" t="s">
        <v>1665</v>
      </c>
      <c r="R239" s="63"/>
    </row>
    <row r="240" spans="1:18" ht="41.25" customHeight="1">
      <c r="A240" s="60">
        <v>44713</v>
      </c>
      <c r="B240" s="297"/>
      <c r="C240" s="276"/>
      <c r="D240" s="183" t="s">
        <v>1349</v>
      </c>
      <c r="E240" s="36" t="s">
        <v>783</v>
      </c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62"/>
      <c r="Q240" s="62" t="s">
        <v>1351</v>
      </c>
      <c r="R240" s="63"/>
    </row>
    <row r="241" spans="1:18" ht="29.25" customHeight="1">
      <c r="A241" s="60">
        <v>44713</v>
      </c>
      <c r="B241" s="297"/>
      <c r="C241" s="276"/>
      <c r="D241" s="183" t="s">
        <v>1350</v>
      </c>
      <c r="E241" s="36" t="s">
        <v>874</v>
      </c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62"/>
      <c r="Q241" s="62" t="s">
        <v>1666</v>
      </c>
      <c r="R241" s="63"/>
    </row>
    <row r="242" spans="1:18" ht="31.5" customHeight="1">
      <c r="A242" s="60">
        <v>44593</v>
      </c>
      <c r="B242" s="297" t="s">
        <v>1571</v>
      </c>
      <c r="C242" s="276" t="s">
        <v>569</v>
      </c>
      <c r="D242" s="183" t="s">
        <v>151</v>
      </c>
      <c r="E242" s="36" t="s">
        <v>395</v>
      </c>
      <c r="F242" s="183"/>
      <c r="G242" s="183"/>
      <c r="H242" s="183"/>
      <c r="I242" s="183" t="s">
        <v>396</v>
      </c>
      <c r="J242" s="36" t="s">
        <v>397</v>
      </c>
      <c r="K242" s="183"/>
      <c r="L242" s="183"/>
      <c r="M242" s="183"/>
      <c r="N242" s="183"/>
      <c r="O242" s="183"/>
      <c r="P242" s="62"/>
      <c r="Q242" s="62" t="s">
        <v>817</v>
      </c>
      <c r="R242" s="63"/>
    </row>
    <row r="243" spans="1:18" ht="36" customHeight="1">
      <c r="A243" s="60">
        <v>44652</v>
      </c>
      <c r="B243" s="297"/>
      <c r="C243" s="276"/>
      <c r="D243" s="183" t="s">
        <v>1345</v>
      </c>
      <c r="E243" s="36" t="s">
        <v>393</v>
      </c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62"/>
      <c r="Q243" s="62" t="s">
        <v>394</v>
      </c>
      <c r="R243" s="63"/>
    </row>
    <row r="244" spans="1:18" ht="60" customHeight="1">
      <c r="A244" s="60">
        <v>44652</v>
      </c>
      <c r="B244" s="297"/>
      <c r="C244" s="276"/>
      <c r="D244" s="183" t="s">
        <v>1357</v>
      </c>
      <c r="E244" s="36" t="s">
        <v>696</v>
      </c>
      <c r="F244" s="183" t="s">
        <v>179</v>
      </c>
      <c r="G244" s="183"/>
      <c r="H244" s="183"/>
      <c r="I244" s="183"/>
      <c r="J244" s="183"/>
      <c r="K244" s="183"/>
      <c r="L244" s="183"/>
      <c r="M244" s="183"/>
      <c r="N244" s="183"/>
      <c r="O244" s="183"/>
      <c r="P244" s="62"/>
      <c r="Q244" s="62" t="s">
        <v>697</v>
      </c>
      <c r="R244" s="63"/>
    </row>
    <row r="245" spans="1:18" ht="33" customHeight="1">
      <c r="A245" s="60">
        <v>44652</v>
      </c>
      <c r="B245" s="297"/>
      <c r="C245" s="276"/>
      <c r="D245" s="183" t="s">
        <v>1299</v>
      </c>
      <c r="E245" s="36" t="s">
        <v>438</v>
      </c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62"/>
      <c r="Q245" s="62" t="s">
        <v>818</v>
      </c>
      <c r="R245" s="63"/>
    </row>
    <row r="246" spans="1:18" ht="33" customHeight="1">
      <c r="A246" s="60">
        <v>44652</v>
      </c>
      <c r="B246" s="297"/>
      <c r="C246" s="276"/>
      <c r="D246" s="183" t="s">
        <v>1358</v>
      </c>
      <c r="E246" s="36" t="s">
        <v>695</v>
      </c>
      <c r="F246" s="183" t="s">
        <v>679</v>
      </c>
      <c r="G246" s="183"/>
      <c r="H246" s="183"/>
      <c r="I246" s="183"/>
      <c r="J246" s="183"/>
      <c r="K246" s="183"/>
      <c r="L246" s="183"/>
      <c r="M246" s="183"/>
      <c r="N246" s="183"/>
      <c r="O246" s="183"/>
      <c r="P246" s="62"/>
      <c r="Q246" s="62" t="s">
        <v>1668</v>
      </c>
      <c r="R246" s="63"/>
    </row>
    <row r="247" spans="1:18" ht="39" customHeight="1">
      <c r="A247" s="60">
        <v>44682</v>
      </c>
      <c r="B247" s="297"/>
      <c r="C247" s="183" t="s">
        <v>1176</v>
      </c>
      <c r="D247" s="183" t="s">
        <v>148</v>
      </c>
      <c r="E247" s="183" t="s">
        <v>713</v>
      </c>
      <c r="F247" s="183" t="s">
        <v>256</v>
      </c>
      <c r="G247" s="183"/>
      <c r="H247" s="183"/>
      <c r="I247" s="183"/>
      <c r="J247" s="183"/>
      <c r="K247" s="183"/>
      <c r="L247" s="183"/>
      <c r="M247" s="183"/>
      <c r="N247" s="183"/>
      <c r="O247" s="183"/>
      <c r="P247" s="62" t="s">
        <v>1165</v>
      </c>
      <c r="Q247" s="62" t="s">
        <v>1589</v>
      </c>
      <c r="R247" s="63"/>
    </row>
    <row r="248" spans="1:18" ht="35.25" customHeight="1">
      <c r="A248" s="60">
        <v>44682</v>
      </c>
      <c r="B248" s="297"/>
      <c r="C248" s="276" t="s">
        <v>569</v>
      </c>
      <c r="D248" s="183" t="s">
        <v>1247</v>
      </c>
      <c r="E248" s="36" t="s">
        <v>720</v>
      </c>
      <c r="F248" s="183"/>
      <c r="G248" s="183"/>
      <c r="H248" s="183"/>
      <c r="I248" s="183" t="s">
        <v>819</v>
      </c>
      <c r="J248" s="183" t="s">
        <v>163</v>
      </c>
      <c r="K248" s="183"/>
      <c r="L248" s="183"/>
      <c r="M248" s="183"/>
      <c r="N248" s="183"/>
      <c r="O248" s="183"/>
      <c r="P248" s="62"/>
      <c r="Q248" s="62" t="s">
        <v>721</v>
      </c>
      <c r="R248" s="63"/>
    </row>
    <row r="249" spans="1:18" ht="31.5" customHeight="1">
      <c r="A249" s="60">
        <v>44682</v>
      </c>
      <c r="B249" s="297"/>
      <c r="C249" s="276"/>
      <c r="D249" s="183" t="s">
        <v>1353</v>
      </c>
      <c r="E249" s="36" t="s">
        <v>747</v>
      </c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62"/>
      <c r="Q249" s="62" t="s">
        <v>1667</v>
      </c>
      <c r="R249" s="106"/>
    </row>
    <row r="250" spans="1:18" ht="40.5" customHeight="1">
      <c r="A250" s="60">
        <v>44682</v>
      </c>
      <c r="B250" s="297"/>
      <c r="C250" s="276"/>
      <c r="D250" s="183" t="s">
        <v>1354</v>
      </c>
      <c r="E250" s="36" t="s">
        <v>767</v>
      </c>
      <c r="F250" s="183" t="s">
        <v>377</v>
      </c>
      <c r="G250" s="183"/>
      <c r="H250" s="183"/>
      <c r="I250" s="183"/>
      <c r="J250" s="183"/>
      <c r="K250" s="183"/>
      <c r="L250" s="183"/>
      <c r="M250" s="183"/>
      <c r="N250" s="183"/>
      <c r="O250" s="183"/>
      <c r="P250" s="62"/>
      <c r="Q250" s="62" t="s">
        <v>773</v>
      </c>
      <c r="R250" s="106"/>
    </row>
    <row r="251" spans="1:18" ht="30.75" customHeight="1">
      <c r="A251" s="60">
        <v>44713</v>
      </c>
      <c r="B251" s="297"/>
      <c r="C251" s="276"/>
      <c r="D251" s="183" t="s">
        <v>1355</v>
      </c>
      <c r="E251" s="36" t="s">
        <v>888</v>
      </c>
      <c r="F251" s="183" t="s">
        <v>360</v>
      </c>
      <c r="G251" s="183"/>
      <c r="H251" s="183"/>
      <c r="I251" s="183"/>
      <c r="J251" s="183"/>
      <c r="K251" s="183"/>
      <c r="L251" s="183"/>
      <c r="M251" s="183"/>
      <c r="N251" s="183"/>
      <c r="O251" s="183"/>
      <c r="P251" s="62"/>
      <c r="Q251" s="62" t="s">
        <v>889</v>
      </c>
      <c r="R251" s="106"/>
    </row>
    <row r="252" spans="1:18" ht="43.5" customHeight="1">
      <c r="A252" s="60">
        <v>44743</v>
      </c>
      <c r="B252" s="297"/>
      <c r="C252" s="276"/>
      <c r="D252" s="183" t="s">
        <v>1356</v>
      </c>
      <c r="E252" s="36" t="s">
        <v>937</v>
      </c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62"/>
      <c r="Q252" s="62" t="s">
        <v>1669</v>
      </c>
      <c r="R252" s="106"/>
    </row>
    <row r="253" spans="1:18" ht="72" customHeight="1">
      <c r="A253" s="60">
        <v>44682</v>
      </c>
      <c r="B253" s="258" t="s">
        <v>1572</v>
      </c>
      <c r="C253" s="183" t="s">
        <v>690</v>
      </c>
      <c r="D253" s="183" t="s">
        <v>691</v>
      </c>
      <c r="E253" s="183" t="s">
        <v>692</v>
      </c>
      <c r="F253" s="183"/>
      <c r="G253" s="183"/>
      <c r="H253" s="183"/>
      <c r="I253" s="183" t="s">
        <v>1130</v>
      </c>
      <c r="J253" s="183" t="s">
        <v>1131</v>
      </c>
      <c r="K253" s="107"/>
      <c r="L253" s="107"/>
      <c r="M253" s="107"/>
      <c r="N253" s="107"/>
      <c r="O253" s="107"/>
      <c r="P253" s="81"/>
      <c r="Q253" s="108" t="s">
        <v>693</v>
      </c>
      <c r="R253" s="106"/>
    </row>
    <row r="254" spans="1:18" ht="68.25" customHeight="1">
      <c r="A254" s="60">
        <v>44621</v>
      </c>
      <c r="B254" s="262" t="s">
        <v>1573</v>
      </c>
      <c r="C254" s="183" t="s">
        <v>1179</v>
      </c>
      <c r="D254" s="183" t="s">
        <v>884</v>
      </c>
      <c r="E254" s="183" t="s">
        <v>359</v>
      </c>
      <c r="F254" s="183"/>
      <c r="G254" s="183"/>
      <c r="H254" s="183"/>
      <c r="I254" s="183"/>
      <c r="J254" s="183"/>
      <c r="K254" s="107"/>
      <c r="L254" s="107"/>
      <c r="M254" s="107"/>
      <c r="N254" s="107"/>
      <c r="O254" s="107"/>
      <c r="P254" s="81"/>
      <c r="Q254" s="62" t="s">
        <v>885</v>
      </c>
      <c r="R254" s="106"/>
    </row>
    <row r="255" spans="1:18" ht="69.75" customHeight="1">
      <c r="A255" s="60">
        <v>44682</v>
      </c>
      <c r="B255" s="258" t="s">
        <v>1574</v>
      </c>
      <c r="C255" s="183" t="s">
        <v>776</v>
      </c>
      <c r="D255" s="183" t="s">
        <v>787</v>
      </c>
      <c r="E255" s="183" t="s">
        <v>700</v>
      </c>
      <c r="F255" s="183" t="s">
        <v>314</v>
      </c>
      <c r="G255" s="66"/>
      <c r="H255" s="66"/>
      <c r="I255" s="183" t="s">
        <v>777</v>
      </c>
      <c r="J255" s="183" t="s">
        <v>1101</v>
      </c>
      <c r="K255" s="66"/>
      <c r="L255" s="66"/>
      <c r="M255" s="66"/>
      <c r="N255" s="66"/>
      <c r="O255" s="66"/>
      <c r="P255" s="109"/>
      <c r="Q255" s="110" t="s">
        <v>1670</v>
      </c>
      <c r="R255" s="111"/>
    </row>
    <row r="256" spans="1:18" ht="45.75" customHeight="1">
      <c r="A256" s="60">
        <v>44621</v>
      </c>
      <c r="B256" s="297" t="s">
        <v>1575</v>
      </c>
      <c r="C256" s="183" t="s">
        <v>398</v>
      </c>
      <c r="D256" s="183" t="s">
        <v>364</v>
      </c>
      <c r="E256" s="183" t="s">
        <v>399</v>
      </c>
      <c r="F256" s="183" t="s">
        <v>412</v>
      </c>
      <c r="G256" s="183"/>
      <c r="H256" s="183"/>
      <c r="I256" s="183"/>
      <c r="J256" s="183"/>
      <c r="K256" s="183"/>
      <c r="L256" s="183"/>
      <c r="M256" s="183"/>
      <c r="N256" s="183"/>
      <c r="O256" s="183"/>
      <c r="P256" s="62"/>
      <c r="Q256" s="62" t="s">
        <v>731</v>
      </c>
      <c r="R256" s="63"/>
    </row>
    <row r="257" spans="1:18" ht="60" customHeight="1">
      <c r="A257" s="60">
        <v>44713</v>
      </c>
      <c r="B257" s="297"/>
      <c r="C257" s="183" t="s">
        <v>1003</v>
      </c>
      <c r="D257" s="183" t="s">
        <v>151</v>
      </c>
      <c r="E257" s="183" t="s">
        <v>1005</v>
      </c>
      <c r="F257" s="183" t="s">
        <v>377</v>
      </c>
      <c r="G257" s="183"/>
      <c r="H257" s="183"/>
      <c r="I257" s="183" t="s">
        <v>1006</v>
      </c>
      <c r="J257" s="183" t="s">
        <v>1004</v>
      </c>
      <c r="K257" s="66"/>
      <c r="L257" s="66"/>
      <c r="M257" s="66"/>
      <c r="N257" s="66"/>
      <c r="O257" s="66"/>
      <c r="P257" s="66"/>
      <c r="Q257" s="62" t="s">
        <v>1671</v>
      </c>
      <c r="R257" s="63"/>
    </row>
    <row r="258" spans="1:18" ht="80.25" customHeight="1">
      <c r="A258" s="60">
        <v>44652</v>
      </c>
      <c r="B258" s="297" t="s">
        <v>1576</v>
      </c>
      <c r="C258" s="276" t="s">
        <v>623</v>
      </c>
      <c r="D258" s="183" t="s">
        <v>787</v>
      </c>
      <c r="E258" s="183" t="s">
        <v>700</v>
      </c>
      <c r="F258" s="183"/>
      <c r="G258" s="183"/>
      <c r="H258" s="183"/>
      <c r="I258" s="183" t="s">
        <v>624</v>
      </c>
      <c r="J258" s="183" t="s">
        <v>163</v>
      </c>
      <c r="K258" s="66"/>
      <c r="L258" s="66"/>
      <c r="M258" s="66"/>
      <c r="N258" s="66"/>
      <c r="O258" s="66"/>
      <c r="P258" s="62"/>
      <c r="Q258" s="62" t="s">
        <v>1040</v>
      </c>
      <c r="R258" s="63"/>
    </row>
    <row r="259" spans="1:18" ht="62.25" customHeight="1">
      <c r="A259" s="60">
        <v>44652</v>
      </c>
      <c r="B259" s="297"/>
      <c r="C259" s="276"/>
      <c r="D259" s="183" t="s">
        <v>698</v>
      </c>
      <c r="E259" s="183" t="s">
        <v>699</v>
      </c>
      <c r="F259" s="183"/>
      <c r="G259" s="183"/>
      <c r="H259" s="183"/>
      <c r="I259" s="183" t="s">
        <v>1039</v>
      </c>
      <c r="J259" s="183" t="s">
        <v>163</v>
      </c>
      <c r="K259" s="66"/>
      <c r="L259" s="66"/>
      <c r="M259" s="66"/>
      <c r="N259" s="66"/>
      <c r="O259" s="66"/>
      <c r="P259" s="62"/>
      <c r="Q259" s="62" t="s">
        <v>1672</v>
      </c>
      <c r="R259" s="63"/>
    </row>
    <row r="260" spans="1:18" ht="30.75" customHeight="1">
      <c r="A260" s="60">
        <v>44593</v>
      </c>
      <c r="B260" s="297" t="s">
        <v>1577</v>
      </c>
      <c r="C260" s="276" t="s">
        <v>1359</v>
      </c>
      <c r="D260" s="183" t="s">
        <v>1360</v>
      </c>
      <c r="E260" s="183" t="s">
        <v>320</v>
      </c>
      <c r="F260" s="183"/>
      <c r="G260" s="183"/>
      <c r="H260" s="183"/>
      <c r="I260" s="183"/>
      <c r="J260" s="183"/>
      <c r="K260" s="66"/>
      <c r="L260" s="66"/>
      <c r="M260" s="66"/>
      <c r="N260" s="66"/>
      <c r="O260" s="66"/>
      <c r="P260" s="62"/>
      <c r="Q260" s="62" t="s">
        <v>1673</v>
      </c>
      <c r="R260" s="63"/>
    </row>
    <row r="261" spans="1:18" ht="39" customHeight="1">
      <c r="A261" s="60">
        <v>44593</v>
      </c>
      <c r="B261" s="297"/>
      <c r="C261" s="276"/>
      <c r="D261" s="183" t="s">
        <v>1361</v>
      </c>
      <c r="E261" s="183" t="s">
        <v>227</v>
      </c>
      <c r="F261" s="183" t="s">
        <v>228</v>
      </c>
      <c r="G261" s="66"/>
      <c r="H261" s="66"/>
      <c r="I261" s="183"/>
      <c r="J261" s="183"/>
      <c r="K261" s="66"/>
      <c r="L261" s="66"/>
      <c r="M261" s="66"/>
      <c r="N261" s="66"/>
      <c r="O261" s="66"/>
      <c r="P261" s="66"/>
      <c r="Q261" s="62" t="s">
        <v>570</v>
      </c>
      <c r="R261" s="63"/>
    </row>
    <row r="262" spans="1:18" ht="33" customHeight="1">
      <c r="A262" s="60">
        <v>44593</v>
      </c>
      <c r="B262" s="297"/>
      <c r="C262" s="276" t="s">
        <v>229</v>
      </c>
      <c r="D262" s="183" t="s">
        <v>1361</v>
      </c>
      <c r="E262" s="183" t="s">
        <v>186</v>
      </c>
      <c r="F262" s="183" t="s">
        <v>230</v>
      </c>
      <c r="G262" s="66"/>
      <c r="H262" s="66"/>
      <c r="I262" s="183"/>
      <c r="J262" s="183"/>
      <c r="K262" s="66"/>
      <c r="L262" s="66"/>
      <c r="M262" s="66"/>
      <c r="N262" s="66"/>
      <c r="O262" s="66"/>
      <c r="P262" s="66"/>
      <c r="Q262" s="62" t="s">
        <v>1674</v>
      </c>
      <c r="R262" s="63"/>
    </row>
    <row r="263" spans="1:18" ht="33" customHeight="1">
      <c r="A263" s="60">
        <v>44593</v>
      </c>
      <c r="B263" s="297"/>
      <c r="C263" s="276"/>
      <c r="D263" s="183" t="s">
        <v>1362</v>
      </c>
      <c r="E263" s="183" t="s">
        <v>251</v>
      </c>
      <c r="F263" s="183" t="s">
        <v>250</v>
      </c>
      <c r="G263" s="66"/>
      <c r="H263" s="66"/>
      <c r="I263" s="183"/>
      <c r="J263" s="183"/>
      <c r="K263" s="66"/>
      <c r="L263" s="66"/>
      <c r="M263" s="66"/>
      <c r="N263" s="66"/>
      <c r="O263" s="66"/>
      <c r="P263" s="66"/>
      <c r="Q263" s="62" t="s">
        <v>407</v>
      </c>
      <c r="R263" s="63"/>
    </row>
    <row r="264" spans="1:18" ht="30.75" customHeight="1">
      <c r="A264" s="60">
        <v>44682</v>
      </c>
      <c r="B264" s="297"/>
      <c r="C264" s="276"/>
      <c r="D264" s="183" t="s">
        <v>1363</v>
      </c>
      <c r="E264" s="183" t="s">
        <v>632</v>
      </c>
      <c r="F264" s="183"/>
      <c r="G264" s="66"/>
      <c r="H264" s="66"/>
      <c r="I264" s="183"/>
      <c r="J264" s="183"/>
      <c r="K264" s="66"/>
      <c r="L264" s="66"/>
      <c r="M264" s="66"/>
      <c r="N264" s="66"/>
      <c r="O264" s="66"/>
      <c r="P264" s="66"/>
      <c r="Q264" s="62" t="s">
        <v>1675</v>
      </c>
      <c r="R264" s="63"/>
    </row>
    <row r="265" spans="1:18" ht="42" customHeight="1">
      <c r="A265" s="60">
        <v>44682</v>
      </c>
      <c r="B265" s="297"/>
      <c r="C265" s="276"/>
      <c r="D265" s="183" t="s">
        <v>151</v>
      </c>
      <c r="E265" s="183" t="s">
        <v>1155</v>
      </c>
      <c r="F265" s="183"/>
      <c r="G265" s="66"/>
      <c r="H265" s="66"/>
      <c r="I265" s="183" t="s">
        <v>749</v>
      </c>
      <c r="J265" s="183" t="s">
        <v>163</v>
      </c>
      <c r="K265" s="66"/>
      <c r="L265" s="66"/>
      <c r="M265" s="66"/>
      <c r="N265" s="66"/>
      <c r="O265" s="66"/>
      <c r="P265" s="66"/>
      <c r="Q265" s="62" t="s">
        <v>1676</v>
      </c>
      <c r="R265" s="63"/>
    </row>
    <row r="266" spans="1:18" ht="43.5" customHeight="1">
      <c r="A266" s="60">
        <v>44682</v>
      </c>
      <c r="B266" s="297"/>
      <c r="C266" s="183" t="s">
        <v>757</v>
      </c>
      <c r="D266" s="183" t="s">
        <v>151</v>
      </c>
      <c r="E266" s="36" t="s">
        <v>1156</v>
      </c>
      <c r="F266" s="183"/>
      <c r="G266" s="66"/>
      <c r="H266" s="66"/>
      <c r="I266" s="66"/>
      <c r="J266" s="183"/>
      <c r="K266" s="183" t="s">
        <v>758</v>
      </c>
      <c r="L266" s="66"/>
      <c r="M266" s="66"/>
      <c r="N266" s="66"/>
      <c r="O266" s="66"/>
      <c r="P266" s="66"/>
      <c r="Q266" s="62" t="s">
        <v>759</v>
      </c>
      <c r="R266" s="63"/>
    </row>
    <row r="267" spans="1:18" ht="46.5" customHeight="1">
      <c r="A267" s="60">
        <v>44713</v>
      </c>
      <c r="B267" s="297"/>
      <c r="C267" s="183" t="s">
        <v>229</v>
      </c>
      <c r="D267" s="183" t="s">
        <v>956</v>
      </c>
      <c r="E267" s="36" t="s">
        <v>870</v>
      </c>
      <c r="F267" s="183" t="s">
        <v>957</v>
      </c>
      <c r="G267" s="66"/>
      <c r="H267" s="66"/>
      <c r="I267" s="66"/>
      <c r="J267" s="183"/>
      <c r="K267" s="183"/>
      <c r="L267" s="66"/>
      <c r="M267" s="66"/>
      <c r="N267" s="66"/>
      <c r="O267" s="66"/>
      <c r="P267" s="66"/>
      <c r="Q267" s="62"/>
      <c r="R267" s="63"/>
    </row>
    <row r="268" spans="1:18" ht="80.25" customHeight="1">
      <c r="A268" s="60">
        <v>44652</v>
      </c>
      <c r="B268" s="258" t="s">
        <v>1578</v>
      </c>
      <c r="C268" s="183" t="s">
        <v>684</v>
      </c>
      <c r="D268" s="183" t="s">
        <v>685</v>
      </c>
      <c r="E268" s="183" t="s">
        <v>686</v>
      </c>
      <c r="F268" s="183"/>
      <c r="G268" s="66"/>
      <c r="H268" s="66"/>
      <c r="I268" s="183" t="s">
        <v>704</v>
      </c>
      <c r="J268" s="183" t="s">
        <v>700</v>
      </c>
      <c r="K268" s="66"/>
      <c r="L268" s="66"/>
      <c r="M268" s="66"/>
      <c r="N268" s="66"/>
      <c r="O268" s="66"/>
      <c r="P268" s="66"/>
      <c r="Q268" s="62" t="s">
        <v>1677</v>
      </c>
      <c r="R268" s="63"/>
    </row>
    <row r="269" spans="1:18" ht="54.75" customHeight="1">
      <c r="A269" s="60">
        <v>44682</v>
      </c>
      <c r="B269" s="258" t="s">
        <v>1578</v>
      </c>
      <c r="C269" s="183" t="s">
        <v>649</v>
      </c>
      <c r="D269" s="183" t="s">
        <v>1364</v>
      </c>
      <c r="E269" s="183" t="s">
        <v>650</v>
      </c>
      <c r="F269" s="183"/>
      <c r="G269" s="183"/>
      <c r="H269" s="183"/>
      <c r="I269" s="183"/>
      <c r="J269" s="36"/>
      <c r="K269" s="183"/>
      <c r="L269" s="183"/>
      <c r="M269" s="183"/>
      <c r="N269" s="183"/>
      <c r="O269" s="183"/>
      <c r="P269" s="183"/>
      <c r="Q269" s="62" t="s">
        <v>651</v>
      </c>
      <c r="R269" s="63"/>
    </row>
    <row r="270" spans="1:18" ht="54" customHeight="1">
      <c r="A270" s="60">
        <v>44621</v>
      </c>
      <c r="B270" s="297" t="s">
        <v>1579</v>
      </c>
      <c r="C270" s="276" t="s">
        <v>240</v>
      </c>
      <c r="D270" s="183" t="s">
        <v>469</v>
      </c>
      <c r="E270" s="183" t="s">
        <v>499</v>
      </c>
      <c r="F270" s="183"/>
      <c r="G270" s="183"/>
      <c r="H270" s="183"/>
      <c r="I270" s="183" t="s">
        <v>500</v>
      </c>
      <c r="J270" s="36" t="s">
        <v>501</v>
      </c>
      <c r="K270" s="183"/>
      <c r="L270" s="183"/>
      <c r="M270" s="183"/>
      <c r="N270" s="183"/>
      <c r="O270" s="183"/>
      <c r="P270" s="183"/>
      <c r="Q270" s="62" t="s">
        <v>571</v>
      </c>
      <c r="R270" s="63" t="s">
        <v>502</v>
      </c>
    </row>
    <row r="271" spans="1:18" ht="54.75" customHeight="1">
      <c r="A271" s="60">
        <v>44621</v>
      </c>
      <c r="B271" s="297"/>
      <c r="C271" s="276"/>
      <c r="D271" s="183" t="s">
        <v>503</v>
      </c>
      <c r="E271" s="183" t="s">
        <v>241</v>
      </c>
      <c r="F271" s="183"/>
      <c r="G271" s="183"/>
      <c r="H271" s="183"/>
      <c r="I271" s="183" t="s">
        <v>428</v>
      </c>
      <c r="J271" s="183" t="s">
        <v>505</v>
      </c>
      <c r="K271" s="183"/>
      <c r="L271" s="183"/>
      <c r="M271" s="183"/>
      <c r="N271" s="183"/>
      <c r="O271" s="69"/>
      <c r="P271" s="62" t="s">
        <v>427</v>
      </c>
      <c r="Q271" s="62" t="s">
        <v>504</v>
      </c>
      <c r="R271" s="63" t="s">
        <v>502</v>
      </c>
    </row>
    <row r="272" spans="1:18" ht="43.5" customHeight="1">
      <c r="A272" s="60">
        <v>44621</v>
      </c>
      <c r="B272" s="297"/>
      <c r="C272" s="276"/>
      <c r="D272" s="183" t="s">
        <v>1365</v>
      </c>
      <c r="E272" s="183" t="s">
        <v>506</v>
      </c>
      <c r="F272" s="183"/>
      <c r="G272" s="183"/>
      <c r="H272" s="183"/>
      <c r="I272" s="183"/>
      <c r="J272" s="183"/>
      <c r="K272" s="183"/>
      <c r="L272" s="183"/>
      <c r="M272" s="183"/>
      <c r="N272" s="183"/>
      <c r="O272" s="69"/>
      <c r="P272" s="62"/>
      <c r="Q272" s="62" t="s">
        <v>456</v>
      </c>
      <c r="R272" s="63"/>
    </row>
    <row r="273" spans="1:18" ht="54.75" customHeight="1">
      <c r="A273" s="60">
        <v>44652</v>
      </c>
      <c r="B273" s="297"/>
      <c r="C273" s="276"/>
      <c r="D273" s="183" t="s">
        <v>1366</v>
      </c>
      <c r="E273" s="183" t="s">
        <v>675</v>
      </c>
      <c r="F273" s="183"/>
      <c r="G273" s="183"/>
      <c r="H273" s="183"/>
      <c r="I273" s="183"/>
      <c r="J273" s="183"/>
      <c r="K273" s="183"/>
      <c r="L273" s="183"/>
      <c r="M273" s="183"/>
      <c r="N273" s="183"/>
      <c r="O273" s="69"/>
      <c r="P273" s="62"/>
      <c r="Q273" s="62" t="s">
        <v>676</v>
      </c>
      <c r="R273" s="63"/>
    </row>
    <row r="274" spans="1:18" ht="54.75" customHeight="1">
      <c r="A274" s="60">
        <v>44682</v>
      </c>
      <c r="B274" s="297"/>
      <c r="C274" s="276"/>
      <c r="D274" s="183" t="s">
        <v>642</v>
      </c>
      <c r="E274" s="183" t="s">
        <v>718</v>
      </c>
      <c r="F274" s="183" t="s">
        <v>719</v>
      </c>
      <c r="G274" s="183"/>
      <c r="H274" s="183"/>
      <c r="I274" s="183"/>
      <c r="J274" s="183"/>
      <c r="K274" s="183"/>
      <c r="L274" s="183"/>
      <c r="M274" s="183"/>
      <c r="N274" s="183"/>
      <c r="O274" s="69"/>
      <c r="P274" s="62"/>
      <c r="Q274" s="62" t="s">
        <v>1678</v>
      </c>
      <c r="R274" s="63"/>
    </row>
    <row r="275" spans="1:18" ht="86.25" customHeight="1">
      <c r="A275" s="60">
        <v>44713</v>
      </c>
      <c r="B275" s="258" t="s">
        <v>1580</v>
      </c>
      <c r="C275" s="183" t="s">
        <v>800</v>
      </c>
      <c r="D275" s="183" t="s">
        <v>1367</v>
      </c>
      <c r="E275" s="183"/>
      <c r="F275" s="183" t="s">
        <v>801</v>
      </c>
      <c r="G275" s="183"/>
      <c r="H275" s="183"/>
      <c r="I275" s="183"/>
      <c r="J275" s="183"/>
      <c r="K275" s="183"/>
      <c r="L275" s="183"/>
      <c r="M275" s="183"/>
      <c r="N275" s="183"/>
      <c r="O275" s="183"/>
      <c r="P275" s="62"/>
      <c r="Q275" s="62" t="s">
        <v>802</v>
      </c>
      <c r="R275" s="63"/>
    </row>
    <row r="276" spans="1:18" ht="70.5" customHeight="1" thickBot="1">
      <c r="A276" s="112">
        <v>44256</v>
      </c>
      <c r="B276" s="8" t="s">
        <v>1581</v>
      </c>
      <c r="C276" s="18" t="s">
        <v>429</v>
      </c>
      <c r="D276" s="18" t="s">
        <v>1368</v>
      </c>
      <c r="E276" s="18" t="s">
        <v>432</v>
      </c>
      <c r="F276" s="18" t="s">
        <v>431</v>
      </c>
      <c r="G276" s="18"/>
      <c r="H276" s="113"/>
      <c r="I276" s="18"/>
      <c r="J276" s="113"/>
      <c r="K276" s="18"/>
      <c r="L276" s="18"/>
      <c r="M276" s="18"/>
      <c r="N276" s="18"/>
      <c r="O276" s="18"/>
      <c r="P276" s="18"/>
      <c r="Q276" s="114" t="s">
        <v>430</v>
      </c>
      <c r="R276" s="115"/>
    </row>
  </sheetData>
  <mergeCells count="96">
    <mergeCell ref="B103:B104"/>
    <mergeCell ref="B107:B108"/>
    <mergeCell ref="B111:B116"/>
    <mergeCell ref="B117:B122"/>
    <mergeCell ref="C120:C121"/>
    <mergeCell ref="B87:B90"/>
    <mergeCell ref="C87:C90"/>
    <mergeCell ref="B91:B93"/>
    <mergeCell ref="C91:C92"/>
    <mergeCell ref="C94:C96"/>
    <mergeCell ref="B94:B101"/>
    <mergeCell ref="C75:C76"/>
    <mergeCell ref="B74:B76"/>
    <mergeCell ref="B77:B82"/>
    <mergeCell ref="B84:B85"/>
    <mergeCell ref="C69:C70"/>
    <mergeCell ref="C77:C78"/>
    <mergeCell ref="C66:C67"/>
    <mergeCell ref="B47:B61"/>
    <mergeCell ref="B62:B73"/>
    <mergeCell ref="C71:C72"/>
    <mergeCell ref="B21:B39"/>
    <mergeCell ref="C21:C26"/>
    <mergeCell ref="C27:C31"/>
    <mergeCell ref="C35:C39"/>
    <mergeCell ref="B41:B46"/>
    <mergeCell ref="C43:C44"/>
    <mergeCell ref="C52:C53"/>
    <mergeCell ref="C62:C63"/>
    <mergeCell ref="C64:C65"/>
    <mergeCell ref="B7:B16"/>
    <mergeCell ref="C11:C16"/>
    <mergeCell ref="B17:B20"/>
    <mergeCell ref="C19:C20"/>
    <mergeCell ref="A6:R6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R4:R5"/>
    <mergeCell ref="B126:B131"/>
    <mergeCell ref="C127:C131"/>
    <mergeCell ref="B132:B133"/>
    <mergeCell ref="C132:C133"/>
    <mergeCell ref="B134:B136"/>
    <mergeCell ref="B137:B139"/>
    <mergeCell ref="C135:C136"/>
    <mergeCell ref="C137:C138"/>
    <mergeCell ref="B140:B151"/>
    <mergeCell ref="C145:C151"/>
    <mergeCell ref="B153:B156"/>
    <mergeCell ref="C153:C156"/>
    <mergeCell ref="B157:B164"/>
    <mergeCell ref="C157:C158"/>
    <mergeCell ref="C160:C161"/>
    <mergeCell ref="B165:B172"/>
    <mergeCell ref="C165:C166"/>
    <mergeCell ref="C167:C172"/>
    <mergeCell ref="B174:B180"/>
    <mergeCell ref="C174:C179"/>
    <mergeCell ref="B211:B216"/>
    <mergeCell ref="C212:C216"/>
    <mergeCell ref="C217:C221"/>
    <mergeCell ref="B181:B182"/>
    <mergeCell ref="C184:C187"/>
    <mergeCell ref="C198:C200"/>
    <mergeCell ref="C202:C203"/>
    <mergeCell ref="C204:C205"/>
    <mergeCell ref="B183:B193"/>
    <mergeCell ref="B194:B209"/>
    <mergeCell ref="B217:B223"/>
    <mergeCell ref="C224:C227"/>
    <mergeCell ref="C229:C230"/>
    <mergeCell ref="B232:B241"/>
    <mergeCell ref="C232:C241"/>
    <mergeCell ref="B224:B231"/>
    <mergeCell ref="B242:B252"/>
    <mergeCell ref="C242:C246"/>
    <mergeCell ref="C248:C252"/>
    <mergeCell ref="B258:B259"/>
    <mergeCell ref="B256:B257"/>
    <mergeCell ref="C258:C259"/>
    <mergeCell ref="C270:C274"/>
    <mergeCell ref="B270:B274"/>
    <mergeCell ref="C260:C261"/>
    <mergeCell ref="C262:C265"/>
    <mergeCell ref="B260:B267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  <rowBreaks count="12" manualBreakCount="12">
    <brk id="20" max="17" man="1"/>
    <brk id="40" max="17" man="1"/>
    <brk id="83" max="17" man="1"/>
    <brk id="102" max="17" man="1"/>
    <brk id="118" max="17" man="1"/>
    <brk id="136" max="17" man="1"/>
    <brk id="152" max="17" man="1"/>
    <brk id="173" max="17" man="1"/>
    <brk id="193" max="17" man="1"/>
    <brk id="210" max="17" man="1"/>
    <brk id="223" max="17" man="1"/>
    <brk id="25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view="pageBreakPreview" zoomScale="75" zoomScaleSheetLayoutView="75" workbookViewId="0">
      <selection activeCell="C27" sqref="C27:P27"/>
    </sheetView>
  </sheetViews>
  <sheetFormatPr defaultRowHeight="17.25"/>
  <cols>
    <col min="1" max="1" width="6.85546875" style="25" customWidth="1"/>
    <col min="2" max="2" width="60.140625" style="25" customWidth="1"/>
    <col min="3" max="3" width="7.28515625" style="25" customWidth="1"/>
    <col min="4" max="4" width="6.140625" style="25" customWidth="1"/>
    <col min="5" max="5" width="9.28515625" style="25" customWidth="1"/>
    <col min="6" max="6" width="5.85546875" style="25" customWidth="1"/>
    <col min="7" max="7" width="11.28515625" style="25" customWidth="1"/>
    <col min="8" max="8" width="5.28515625" style="25" customWidth="1"/>
    <col min="9" max="9" width="8.5703125" style="25" customWidth="1"/>
    <col min="10" max="10" width="5.7109375" style="25" customWidth="1"/>
    <col min="11" max="11" width="8.140625" style="25" customWidth="1"/>
    <col min="12" max="12" width="5.7109375" style="25" customWidth="1"/>
    <col min="13" max="13" width="7.5703125" style="25" customWidth="1"/>
    <col min="14" max="14" width="6" style="25" customWidth="1"/>
    <col min="15" max="15" width="6.7109375" style="25" customWidth="1"/>
    <col min="16" max="16" width="7.140625" style="25" customWidth="1"/>
    <col min="17" max="16384" width="9.140625" style="25"/>
  </cols>
  <sheetData>
    <row r="1" spans="1:16" ht="20.25">
      <c r="P1" s="186" t="s">
        <v>117</v>
      </c>
    </row>
    <row r="2" spans="1:16" ht="23.25">
      <c r="A2" s="334" t="s">
        <v>31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5"/>
    </row>
    <row r="3" spans="1:16" ht="18" thickBot="1"/>
    <row r="4" spans="1:16" ht="21" customHeight="1" thickBot="1">
      <c r="A4" s="326" t="s">
        <v>25</v>
      </c>
      <c r="B4" s="328" t="s">
        <v>122</v>
      </c>
      <c r="C4" s="330" t="s">
        <v>1120</v>
      </c>
      <c r="D4" s="331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3"/>
    </row>
    <row r="5" spans="1:16" ht="212.25" customHeight="1" thickBot="1">
      <c r="A5" s="327"/>
      <c r="B5" s="329"/>
      <c r="C5" s="194" t="s">
        <v>26</v>
      </c>
      <c r="D5" s="195" t="s">
        <v>7</v>
      </c>
      <c r="E5" s="195" t="s">
        <v>27</v>
      </c>
      <c r="F5" s="195" t="s">
        <v>7</v>
      </c>
      <c r="G5" s="195" t="s">
        <v>28</v>
      </c>
      <c r="H5" s="195" t="s">
        <v>7</v>
      </c>
      <c r="I5" s="195" t="s">
        <v>8</v>
      </c>
      <c r="J5" s="195" t="s">
        <v>7</v>
      </c>
      <c r="K5" s="195" t="s">
        <v>32</v>
      </c>
      <c r="L5" s="195" t="s">
        <v>7</v>
      </c>
      <c r="M5" s="195" t="s">
        <v>1370</v>
      </c>
      <c r="N5" s="196" t="s">
        <v>7</v>
      </c>
      <c r="O5" s="197" t="s">
        <v>29</v>
      </c>
      <c r="P5" s="198" t="s">
        <v>7</v>
      </c>
    </row>
    <row r="6" spans="1:16" ht="118.5" customHeight="1">
      <c r="A6" s="37">
        <v>1</v>
      </c>
      <c r="B6" s="39" t="s">
        <v>0</v>
      </c>
      <c r="C6" s="30">
        <v>6</v>
      </c>
      <c r="D6" s="30">
        <v>0</v>
      </c>
      <c r="E6" s="30">
        <f>4+F6</f>
        <v>8</v>
      </c>
      <c r="F6" s="30">
        <v>4</v>
      </c>
      <c r="G6" s="30">
        <v>6</v>
      </c>
      <c r="H6" s="30">
        <v>0</v>
      </c>
      <c r="I6" s="30">
        <v>3</v>
      </c>
      <c r="J6" s="30">
        <v>0</v>
      </c>
      <c r="K6" s="30">
        <v>1</v>
      </c>
      <c r="L6" s="30">
        <v>0</v>
      </c>
      <c r="M6" s="30">
        <v>0</v>
      </c>
      <c r="N6" s="48">
        <v>0</v>
      </c>
      <c r="O6" s="51">
        <f>C6+E6+G6+I6+K6+M6</f>
        <v>24</v>
      </c>
      <c r="P6" s="29">
        <f>N6+L6+J6+H6+F6+D6</f>
        <v>4</v>
      </c>
    </row>
    <row r="7" spans="1:16" ht="30" hidden="1" customHeight="1">
      <c r="A7" s="35">
        <v>2</v>
      </c>
      <c r="B7" s="40" t="s">
        <v>119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49"/>
      <c r="O7" s="52">
        <f t="shared" ref="O7:O26" si="0">C7+E7+G7+I7+K7+M7</f>
        <v>0</v>
      </c>
      <c r="P7" s="46">
        <f t="shared" ref="P7:P26" si="1">N7+L7+J7+H7+F7+D7</f>
        <v>0</v>
      </c>
    </row>
    <row r="8" spans="1:16" ht="71.25" hidden="1" customHeight="1">
      <c r="A8" s="35">
        <v>3</v>
      </c>
      <c r="B8" s="40" t="s">
        <v>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49"/>
      <c r="O8" s="52">
        <f t="shared" si="0"/>
        <v>0</v>
      </c>
      <c r="P8" s="46">
        <f t="shared" si="1"/>
        <v>0</v>
      </c>
    </row>
    <row r="9" spans="1:16" ht="41.25" customHeight="1">
      <c r="A9" s="35">
        <v>2</v>
      </c>
      <c r="B9" s="40" t="s">
        <v>11</v>
      </c>
      <c r="C9" s="15">
        <f>0+D9</f>
        <v>1</v>
      </c>
      <c r="D9" s="15">
        <v>1</v>
      </c>
      <c r="E9" s="15">
        <f>1+F9</f>
        <v>2</v>
      </c>
      <c r="F9" s="15">
        <v>1</v>
      </c>
      <c r="G9" s="15">
        <f>H9</f>
        <v>3</v>
      </c>
      <c r="H9" s="15">
        <v>3</v>
      </c>
      <c r="I9" s="15">
        <v>2</v>
      </c>
      <c r="J9" s="15">
        <v>0</v>
      </c>
      <c r="K9" s="15">
        <f>7+L9</f>
        <v>11</v>
      </c>
      <c r="L9" s="15">
        <v>4</v>
      </c>
      <c r="M9" s="15">
        <f>53+N9</f>
        <v>82</v>
      </c>
      <c r="N9" s="49">
        <v>29</v>
      </c>
      <c r="O9" s="52">
        <f t="shared" si="0"/>
        <v>101</v>
      </c>
      <c r="P9" s="46">
        <f t="shared" si="1"/>
        <v>38</v>
      </c>
    </row>
    <row r="10" spans="1:16" ht="62.25" hidden="1" customHeight="1">
      <c r="A10" s="35">
        <v>5</v>
      </c>
      <c r="B10" s="38" t="s">
        <v>10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9"/>
      <c r="O10" s="52">
        <f t="shared" si="0"/>
        <v>0</v>
      </c>
      <c r="P10" s="46">
        <f t="shared" si="1"/>
        <v>0</v>
      </c>
    </row>
    <row r="11" spans="1:16" ht="51" customHeight="1">
      <c r="A11" s="35">
        <v>3</v>
      </c>
      <c r="B11" s="40" t="s">
        <v>1369</v>
      </c>
      <c r="C11" s="15">
        <f>4+D11</f>
        <v>7</v>
      </c>
      <c r="D11" s="15">
        <v>3</v>
      </c>
      <c r="E11" s="15">
        <v>5</v>
      </c>
      <c r="F11" s="15">
        <v>0</v>
      </c>
      <c r="G11" s="15">
        <v>6</v>
      </c>
      <c r="H11" s="15">
        <v>0</v>
      </c>
      <c r="I11" s="15">
        <f>2+J11</f>
        <v>3</v>
      </c>
      <c r="J11" s="15">
        <v>1</v>
      </c>
      <c r="K11" s="15">
        <f>5+L11</f>
        <v>7</v>
      </c>
      <c r="L11" s="15">
        <v>2</v>
      </c>
      <c r="M11" s="15">
        <f>3+N11</f>
        <v>5</v>
      </c>
      <c r="N11" s="49">
        <v>2</v>
      </c>
      <c r="O11" s="52">
        <f t="shared" si="0"/>
        <v>33</v>
      </c>
      <c r="P11" s="46">
        <f t="shared" si="1"/>
        <v>8</v>
      </c>
    </row>
    <row r="12" spans="1:16" ht="41.25" customHeight="1">
      <c r="A12" s="35">
        <v>4</v>
      </c>
      <c r="B12" s="40" t="s">
        <v>30</v>
      </c>
      <c r="C12" s="15">
        <v>3</v>
      </c>
      <c r="D12" s="15">
        <v>0</v>
      </c>
      <c r="E12" s="15">
        <v>1</v>
      </c>
      <c r="F12" s="15">
        <v>0</v>
      </c>
      <c r="G12" s="15">
        <v>1</v>
      </c>
      <c r="H12" s="15">
        <v>0</v>
      </c>
      <c r="I12" s="15">
        <v>5</v>
      </c>
      <c r="J12" s="15">
        <v>0</v>
      </c>
      <c r="K12" s="15">
        <v>12</v>
      </c>
      <c r="L12" s="15">
        <v>0</v>
      </c>
      <c r="M12" s="15">
        <v>6</v>
      </c>
      <c r="N12" s="49">
        <v>0</v>
      </c>
      <c r="O12" s="52">
        <f t="shared" si="0"/>
        <v>28</v>
      </c>
      <c r="P12" s="46">
        <f t="shared" si="1"/>
        <v>0</v>
      </c>
    </row>
    <row r="13" spans="1:16" ht="52.5" customHeight="1">
      <c r="A13" s="35">
        <v>5</v>
      </c>
      <c r="B13" s="38" t="s">
        <v>138</v>
      </c>
      <c r="C13" s="15">
        <v>0</v>
      </c>
      <c r="D13" s="15">
        <v>0</v>
      </c>
      <c r="E13" s="15">
        <v>1</v>
      </c>
      <c r="F13" s="15">
        <v>0</v>
      </c>
      <c r="G13" s="15">
        <v>0</v>
      </c>
      <c r="H13" s="15">
        <v>0</v>
      </c>
      <c r="I13" s="15">
        <v>3</v>
      </c>
      <c r="J13" s="15">
        <v>0</v>
      </c>
      <c r="K13" s="15">
        <v>5</v>
      </c>
      <c r="L13" s="15">
        <v>0</v>
      </c>
      <c r="M13" s="15">
        <v>4</v>
      </c>
      <c r="N13" s="49">
        <v>0</v>
      </c>
      <c r="O13" s="52">
        <f t="shared" si="0"/>
        <v>13</v>
      </c>
      <c r="P13" s="46">
        <f t="shared" si="1"/>
        <v>0</v>
      </c>
    </row>
    <row r="14" spans="1:16" ht="47.25" customHeight="1">
      <c r="A14" s="35">
        <v>6</v>
      </c>
      <c r="B14" s="38" t="s">
        <v>129</v>
      </c>
      <c r="C14" s="15">
        <v>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f>0+L14</f>
        <v>1</v>
      </c>
      <c r="L14" s="15">
        <v>1</v>
      </c>
      <c r="M14" s="15">
        <v>0</v>
      </c>
      <c r="N14" s="49">
        <v>0</v>
      </c>
      <c r="O14" s="52">
        <f t="shared" si="0"/>
        <v>2</v>
      </c>
      <c r="P14" s="46">
        <f t="shared" si="1"/>
        <v>1</v>
      </c>
    </row>
    <row r="15" spans="1:16" ht="75" customHeight="1">
      <c r="A15" s="35">
        <v>7</v>
      </c>
      <c r="B15" s="38" t="s">
        <v>142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1</v>
      </c>
      <c r="J15" s="15">
        <v>0</v>
      </c>
      <c r="K15" s="15">
        <v>0</v>
      </c>
      <c r="L15" s="15">
        <v>0</v>
      </c>
      <c r="M15" s="15">
        <v>0</v>
      </c>
      <c r="N15" s="49">
        <v>0</v>
      </c>
      <c r="O15" s="52">
        <f t="shared" si="0"/>
        <v>1</v>
      </c>
      <c r="P15" s="46">
        <f t="shared" si="1"/>
        <v>0</v>
      </c>
    </row>
    <row r="16" spans="1:16" ht="56.25" customHeight="1">
      <c r="A16" s="35">
        <v>8</v>
      </c>
      <c r="B16" s="38" t="s">
        <v>154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49">
        <v>0</v>
      </c>
      <c r="O16" s="52">
        <f t="shared" si="0"/>
        <v>1</v>
      </c>
      <c r="P16" s="46">
        <f t="shared" si="1"/>
        <v>0</v>
      </c>
    </row>
    <row r="17" spans="1:16" ht="37.5" customHeight="1">
      <c r="A17" s="35">
        <v>9</v>
      </c>
      <c r="B17" s="38" t="s">
        <v>289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4</v>
      </c>
      <c r="L17" s="15">
        <v>0</v>
      </c>
      <c r="M17" s="15">
        <v>2</v>
      </c>
      <c r="N17" s="49">
        <v>0</v>
      </c>
      <c r="O17" s="52">
        <f t="shared" si="0"/>
        <v>6</v>
      </c>
      <c r="P17" s="46">
        <f t="shared" si="1"/>
        <v>0</v>
      </c>
    </row>
    <row r="18" spans="1:16" ht="56.25" customHeight="1">
      <c r="A18" s="35">
        <v>10</v>
      </c>
      <c r="B18" s="38" t="s">
        <v>730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>1+L18</f>
        <v>2</v>
      </c>
      <c r="L18" s="15">
        <v>1</v>
      </c>
      <c r="M18" s="15">
        <v>1</v>
      </c>
      <c r="N18" s="49">
        <v>0</v>
      </c>
      <c r="O18" s="52">
        <f t="shared" si="0"/>
        <v>3</v>
      </c>
      <c r="P18" s="46">
        <f t="shared" si="1"/>
        <v>1</v>
      </c>
    </row>
    <row r="19" spans="1:16" ht="72" customHeight="1">
      <c r="A19" s="35">
        <v>11</v>
      </c>
      <c r="B19" s="38" t="s">
        <v>559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1</v>
      </c>
      <c r="L19" s="15">
        <v>0</v>
      </c>
      <c r="M19" s="15">
        <v>0</v>
      </c>
      <c r="N19" s="49">
        <v>0</v>
      </c>
      <c r="O19" s="52">
        <f t="shared" si="0"/>
        <v>1</v>
      </c>
      <c r="P19" s="46">
        <f t="shared" si="1"/>
        <v>0</v>
      </c>
    </row>
    <row r="20" spans="1:16" ht="56.25" customHeight="1">
      <c r="A20" s="35">
        <v>12</v>
      </c>
      <c r="B20" s="38" t="s">
        <v>325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f>0+L20</f>
        <v>1</v>
      </c>
      <c r="L20" s="15">
        <v>1</v>
      </c>
      <c r="M20" s="15">
        <v>0</v>
      </c>
      <c r="N20" s="49">
        <v>0</v>
      </c>
      <c r="O20" s="52">
        <f t="shared" si="0"/>
        <v>1</v>
      </c>
      <c r="P20" s="46">
        <f t="shared" si="1"/>
        <v>1</v>
      </c>
    </row>
    <row r="21" spans="1:16" ht="44.25" customHeight="1">
      <c r="A21" s="35">
        <v>13</v>
      </c>
      <c r="B21" s="38" t="s">
        <v>1143</v>
      </c>
      <c r="C21" s="15">
        <v>0</v>
      </c>
      <c r="D21" s="15">
        <v>0</v>
      </c>
      <c r="E21" s="15">
        <v>1</v>
      </c>
      <c r="F21" s="15">
        <v>0</v>
      </c>
      <c r="G21" s="15">
        <v>0</v>
      </c>
      <c r="H21" s="15">
        <v>0</v>
      </c>
      <c r="I21" s="15">
        <f>J21</f>
        <v>2</v>
      </c>
      <c r="J21" s="15">
        <v>2</v>
      </c>
      <c r="K21" s="15">
        <v>0</v>
      </c>
      <c r="L21" s="15">
        <v>0</v>
      </c>
      <c r="M21" s="15">
        <v>0</v>
      </c>
      <c r="N21" s="49">
        <v>0</v>
      </c>
      <c r="O21" s="52">
        <f t="shared" si="0"/>
        <v>3</v>
      </c>
      <c r="P21" s="46">
        <f t="shared" si="1"/>
        <v>2</v>
      </c>
    </row>
    <row r="22" spans="1:16" ht="56.25" customHeight="1">
      <c r="A22" s="35">
        <v>14</v>
      </c>
      <c r="B22" s="38" t="s">
        <v>1127</v>
      </c>
      <c r="C22" s="15">
        <v>0</v>
      </c>
      <c r="D22" s="15">
        <v>0</v>
      </c>
      <c r="E22" s="15">
        <f>F22</f>
        <v>1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49">
        <v>0</v>
      </c>
      <c r="O22" s="52">
        <f t="shared" si="0"/>
        <v>1</v>
      </c>
      <c r="P22" s="46">
        <f t="shared" si="1"/>
        <v>1</v>
      </c>
    </row>
    <row r="23" spans="1:16" ht="38.25" customHeight="1">
      <c r="A23" s="35">
        <v>15</v>
      </c>
      <c r="B23" s="38" t="s">
        <v>842</v>
      </c>
      <c r="C23" s="15">
        <v>0</v>
      </c>
      <c r="D23" s="15">
        <v>0</v>
      </c>
      <c r="E23" s="15">
        <f>F23</f>
        <v>1</v>
      </c>
      <c r="F23" s="15">
        <v>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49">
        <v>0</v>
      </c>
      <c r="O23" s="52">
        <f t="shared" si="0"/>
        <v>1</v>
      </c>
      <c r="P23" s="46">
        <f t="shared" si="1"/>
        <v>1</v>
      </c>
    </row>
    <row r="24" spans="1:16" ht="44.25" customHeight="1">
      <c r="A24" s="35">
        <v>16</v>
      </c>
      <c r="B24" s="38" t="s">
        <v>1150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1</v>
      </c>
      <c r="J24" s="15">
        <v>0</v>
      </c>
      <c r="K24" s="15">
        <v>0</v>
      </c>
      <c r="L24" s="15">
        <v>0</v>
      </c>
      <c r="M24" s="15">
        <f>1+N24</f>
        <v>6</v>
      </c>
      <c r="N24" s="49">
        <v>5</v>
      </c>
      <c r="O24" s="52">
        <f t="shared" si="0"/>
        <v>7</v>
      </c>
      <c r="P24" s="46">
        <f t="shared" si="1"/>
        <v>5</v>
      </c>
    </row>
    <row r="25" spans="1:16" ht="56.25" customHeight="1">
      <c r="A25" s="35">
        <v>17</v>
      </c>
      <c r="B25" s="38" t="s">
        <v>160</v>
      </c>
      <c r="C25" s="15">
        <v>0</v>
      </c>
      <c r="D25" s="15">
        <v>0</v>
      </c>
      <c r="E25" s="15">
        <v>0</v>
      </c>
      <c r="F25" s="15">
        <v>0</v>
      </c>
      <c r="G25" s="15">
        <v>1</v>
      </c>
      <c r="H25" s="15">
        <v>0</v>
      </c>
      <c r="I25" s="15">
        <v>1</v>
      </c>
      <c r="J25" s="15">
        <v>0</v>
      </c>
      <c r="K25" s="15">
        <v>0</v>
      </c>
      <c r="L25" s="15">
        <v>0</v>
      </c>
      <c r="M25" s="15">
        <v>0</v>
      </c>
      <c r="N25" s="49">
        <v>0</v>
      </c>
      <c r="O25" s="52">
        <f t="shared" si="0"/>
        <v>2</v>
      </c>
      <c r="P25" s="46">
        <f t="shared" si="1"/>
        <v>0</v>
      </c>
    </row>
    <row r="26" spans="1:16" ht="47.25" customHeight="1" thickBot="1">
      <c r="A26" s="43">
        <v>18</v>
      </c>
      <c r="B26" s="44" t="s">
        <v>1164</v>
      </c>
      <c r="C26" s="45">
        <v>0</v>
      </c>
      <c r="D26" s="45">
        <v>0</v>
      </c>
      <c r="E26" s="45">
        <f>F26</f>
        <v>1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50">
        <v>0</v>
      </c>
      <c r="O26" s="53">
        <f t="shared" si="0"/>
        <v>1</v>
      </c>
      <c r="P26" s="47">
        <f t="shared" si="1"/>
        <v>1</v>
      </c>
    </row>
    <row r="27" spans="1:16" ht="42" customHeight="1" thickBot="1">
      <c r="A27" s="42"/>
      <c r="B27" s="41" t="s">
        <v>33</v>
      </c>
      <c r="C27" s="199">
        <f t="shared" ref="C27:N27" si="2">SUM(C6:C26)</f>
        <v>18</v>
      </c>
      <c r="D27" s="199">
        <f t="shared" si="2"/>
        <v>4</v>
      </c>
      <c r="E27" s="199">
        <f t="shared" si="2"/>
        <v>21</v>
      </c>
      <c r="F27" s="199">
        <f t="shared" si="2"/>
        <v>8</v>
      </c>
      <c r="G27" s="199">
        <f t="shared" si="2"/>
        <v>17</v>
      </c>
      <c r="H27" s="199">
        <f t="shared" si="2"/>
        <v>3</v>
      </c>
      <c r="I27" s="199">
        <f t="shared" si="2"/>
        <v>22</v>
      </c>
      <c r="J27" s="199">
        <f t="shared" si="2"/>
        <v>3</v>
      </c>
      <c r="K27" s="199">
        <f t="shared" si="2"/>
        <v>45</v>
      </c>
      <c r="L27" s="199">
        <f t="shared" si="2"/>
        <v>9</v>
      </c>
      <c r="M27" s="199">
        <f t="shared" si="2"/>
        <v>106</v>
      </c>
      <c r="N27" s="200">
        <f t="shared" si="2"/>
        <v>36</v>
      </c>
      <c r="O27" s="201">
        <f>SUM(O6:O26)</f>
        <v>229</v>
      </c>
      <c r="P27" s="202">
        <f>SUM(P6:P26)</f>
        <v>63</v>
      </c>
    </row>
    <row r="28" spans="1:16">
      <c r="A28" s="2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6">
      <c r="A29" s="28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35433070866141736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4"/>
  <sheetViews>
    <sheetView view="pageBreakPreview" topLeftCell="A74" zoomScaleSheetLayoutView="100" workbookViewId="0">
      <selection activeCell="A89" sqref="A89:M90"/>
    </sheetView>
  </sheetViews>
  <sheetFormatPr defaultRowHeight="35.25" customHeight="1"/>
  <cols>
    <col min="1" max="1" width="6" style="9" customWidth="1"/>
    <col min="2" max="2" width="65.7109375" style="9" customWidth="1"/>
    <col min="3" max="3" width="4.7109375" style="212" customWidth="1"/>
    <col min="4" max="4" width="6.85546875" style="212" customWidth="1"/>
    <col min="5" max="5" width="5" style="212" customWidth="1"/>
    <col min="6" max="6" width="6.42578125" style="212" customWidth="1"/>
    <col min="7" max="7" width="4.7109375" style="212" customWidth="1"/>
    <col min="8" max="8" width="6.42578125" style="212" customWidth="1"/>
    <col min="9" max="9" width="5" style="212" customWidth="1"/>
    <col min="10" max="10" width="6.7109375" style="212" customWidth="1"/>
    <col min="11" max="11" width="5" style="212" customWidth="1"/>
    <col min="12" max="12" width="8.28515625" style="212" customWidth="1"/>
    <col min="13" max="13" width="8.140625" style="212" customWidth="1"/>
    <col min="14" max="16384" width="9.140625" style="9"/>
  </cols>
  <sheetData>
    <row r="1" spans="1:24" ht="19.5" customHeight="1">
      <c r="K1" s="341" t="s">
        <v>1376</v>
      </c>
      <c r="L1" s="341"/>
      <c r="M1" s="341"/>
    </row>
    <row r="2" spans="1:24" ht="17.25" customHeight="1">
      <c r="A2" s="351" t="s">
        <v>1371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24" ht="10.5" customHeight="1" thickBot="1">
      <c r="A3" s="27"/>
      <c r="B3" s="27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4"/>
    </row>
    <row r="4" spans="1:24" ht="17.25" customHeight="1">
      <c r="A4" s="352" t="s">
        <v>4</v>
      </c>
      <c r="B4" s="353" t="s">
        <v>3</v>
      </c>
      <c r="C4" s="336" t="s">
        <v>34</v>
      </c>
      <c r="D4" s="336"/>
      <c r="E4" s="336" t="s">
        <v>35</v>
      </c>
      <c r="F4" s="336"/>
      <c r="G4" s="336" t="s">
        <v>36</v>
      </c>
      <c r="H4" s="336"/>
      <c r="I4" s="336" t="s">
        <v>9</v>
      </c>
      <c r="J4" s="337"/>
      <c r="K4" s="338" t="s">
        <v>29</v>
      </c>
      <c r="L4" s="339"/>
      <c r="M4" s="340"/>
    </row>
    <row r="5" spans="1:24" s="10" customFormat="1" ht="27" customHeight="1" thickBot="1">
      <c r="A5" s="311"/>
      <c r="B5" s="354"/>
      <c r="C5" s="215" t="s">
        <v>1430</v>
      </c>
      <c r="D5" s="253" t="s">
        <v>2</v>
      </c>
      <c r="E5" s="215" t="s">
        <v>1430</v>
      </c>
      <c r="F5" s="253" t="s">
        <v>2</v>
      </c>
      <c r="G5" s="215" t="s">
        <v>1430</v>
      </c>
      <c r="H5" s="253" t="s">
        <v>2</v>
      </c>
      <c r="I5" s="215" t="s">
        <v>1430</v>
      </c>
      <c r="J5" s="254" t="s">
        <v>2</v>
      </c>
      <c r="K5" s="252" t="s">
        <v>1430</v>
      </c>
      <c r="L5" s="251" t="s">
        <v>2</v>
      </c>
      <c r="M5" s="250" t="s">
        <v>33</v>
      </c>
    </row>
    <row r="6" spans="1:24" s="10" customFormat="1" ht="19.5" customHeight="1">
      <c r="A6" s="342" t="s">
        <v>91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4"/>
    </row>
    <row r="7" spans="1:24" s="10" customFormat="1" ht="18" customHeight="1">
      <c r="A7" s="205">
        <v>1</v>
      </c>
      <c r="B7" s="203" t="s">
        <v>1431</v>
      </c>
      <c r="C7" s="218"/>
      <c r="D7" s="218"/>
      <c r="E7" s="218"/>
      <c r="F7" s="218"/>
      <c r="G7" s="218"/>
      <c r="H7" s="218"/>
      <c r="I7" s="218"/>
      <c r="J7" s="219"/>
      <c r="K7" s="220">
        <f t="shared" ref="K7:K18" si="0">C7+E7+G7+I7</f>
        <v>0</v>
      </c>
      <c r="L7" s="218">
        <f t="shared" ref="L7:L18" si="1">D7+F7+H7+J7</f>
        <v>0</v>
      </c>
      <c r="M7" s="221">
        <f t="shared" ref="M7:M19" si="2">K7+L7</f>
        <v>0</v>
      </c>
    </row>
    <row r="8" spans="1:24" s="10" customFormat="1" ht="14.25" customHeight="1">
      <c r="A8" s="205">
        <v>2</v>
      </c>
      <c r="B8" s="203" t="s">
        <v>1432</v>
      </c>
      <c r="C8" s="218"/>
      <c r="D8" s="218"/>
      <c r="E8" s="218"/>
      <c r="F8" s="218"/>
      <c r="G8" s="218"/>
      <c r="H8" s="218"/>
      <c r="I8" s="218"/>
      <c r="J8" s="219"/>
      <c r="K8" s="220">
        <f t="shared" si="0"/>
        <v>0</v>
      </c>
      <c r="L8" s="218">
        <f t="shared" si="1"/>
        <v>0</v>
      </c>
      <c r="M8" s="221">
        <f t="shared" si="2"/>
        <v>0</v>
      </c>
    </row>
    <row r="9" spans="1:24" s="10" customFormat="1" ht="17.25" customHeight="1">
      <c r="A9" s="205">
        <v>3</v>
      </c>
      <c r="B9" s="204" t="s">
        <v>1433</v>
      </c>
      <c r="C9" s="218"/>
      <c r="D9" s="218"/>
      <c r="E9" s="218"/>
      <c r="F9" s="218"/>
      <c r="G9" s="218"/>
      <c r="H9" s="218"/>
      <c r="I9" s="218"/>
      <c r="J9" s="219"/>
      <c r="K9" s="220">
        <f t="shared" si="0"/>
        <v>0</v>
      </c>
      <c r="L9" s="218">
        <f t="shared" si="1"/>
        <v>0</v>
      </c>
      <c r="M9" s="221">
        <f t="shared" si="2"/>
        <v>0</v>
      </c>
    </row>
    <row r="10" spans="1:24" s="10" customFormat="1" ht="18" customHeight="1">
      <c r="A10" s="205">
        <v>4</v>
      </c>
      <c r="B10" s="204" t="s">
        <v>1434</v>
      </c>
      <c r="C10" s="218"/>
      <c r="D10" s="218"/>
      <c r="E10" s="218"/>
      <c r="F10" s="218"/>
      <c r="G10" s="218"/>
      <c r="H10" s="218"/>
      <c r="I10" s="218"/>
      <c r="J10" s="219"/>
      <c r="K10" s="220">
        <f t="shared" si="0"/>
        <v>0</v>
      </c>
      <c r="L10" s="218">
        <f t="shared" si="1"/>
        <v>0</v>
      </c>
      <c r="M10" s="221">
        <f t="shared" si="2"/>
        <v>0</v>
      </c>
    </row>
    <row r="11" spans="1:24" s="10" customFormat="1" ht="17.25" customHeight="1">
      <c r="A11" s="205">
        <v>5</v>
      </c>
      <c r="B11" s="204" t="s">
        <v>1435</v>
      </c>
      <c r="C11" s="218"/>
      <c r="D11" s="218"/>
      <c r="E11" s="218">
        <v>1</v>
      </c>
      <c r="F11" s="218"/>
      <c r="G11" s="218"/>
      <c r="H11" s="218"/>
      <c r="I11" s="218"/>
      <c r="J11" s="219"/>
      <c r="K11" s="220">
        <f t="shared" si="0"/>
        <v>1</v>
      </c>
      <c r="L11" s="218">
        <f t="shared" si="1"/>
        <v>0</v>
      </c>
      <c r="M11" s="221">
        <f t="shared" si="2"/>
        <v>1</v>
      </c>
    </row>
    <row r="12" spans="1:24" s="10" customFormat="1" ht="17.25" customHeight="1">
      <c r="A12" s="205">
        <v>6</v>
      </c>
      <c r="B12" s="204" t="s">
        <v>1436</v>
      </c>
      <c r="C12" s="218">
        <v>1</v>
      </c>
      <c r="D12" s="218"/>
      <c r="E12" s="218"/>
      <c r="F12" s="218"/>
      <c r="G12" s="218"/>
      <c r="H12" s="218"/>
      <c r="I12" s="218"/>
      <c r="J12" s="219"/>
      <c r="K12" s="220">
        <f t="shared" si="0"/>
        <v>1</v>
      </c>
      <c r="L12" s="218">
        <f t="shared" si="1"/>
        <v>0</v>
      </c>
      <c r="M12" s="221">
        <f t="shared" si="2"/>
        <v>1</v>
      </c>
    </row>
    <row r="13" spans="1:24" s="10" customFormat="1" ht="18.75" customHeight="1">
      <c r="A13" s="205">
        <v>7</v>
      </c>
      <c r="B13" s="204" t="s">
        <v>1437</v>
      </c>
      <c r="C13" s="218"/>
      <c r="D13" s="218"/>
      <c r="E13" s="218"/>
      <c r="F13" s="218"/>
      <c r="G13" s="218"/>
      <c r="H13" s="218"/>
      <c r="I13" s="218"/>
      <c r="J13" s="219"/>
      <c r="K13" s="220">
        <f t="shared" si="0"/>
        <v>0</v>
      </c>
      <c r="L13" s="218">
        <f t="shared" si="1"/>
        <v>0</v>
      </c>
      <c r="M13" s="221">
        <f t="shared" si="2"/>
        <v>0</v>
      </c>
      <c r="X13" s="355"/>
    </row>
    <row r="14" spans="1:24" s="10" customFormat="1" ht="18" customHeight="1">
      <c r="A14" s="205">
        <v>8</v>
      </c>
      <c r="B14" s="204" t="s">
        <v>1438</v>
      </c>
      <c r="C14" s="218"/>
      <c r="D14" s="218"/>
      <c r="E14" s="218">
        <v>1</v>
      </c>
      <c r="F14" s="218"/>
      <c r="G14" s="218"/>
      <c r="H14" s="218"/>
      <c r="I14" s="218"/>
      <c r="J14" s="219"/>
      <c r="K14" s="220">
        <f t="shared" si="0"/>
        <v>1</v>
      </c>
      <c r="L14" s="218">
        <f t="shared" si="1"/>
        <v>0</v>
      </c>
      <c r="M14" s="221">
        <f t="shared" si="2"/>
        <v>1</v>
      </c>
      <c r="X14" s="356"/>
    </row>
    <row r="15" spans="1:24" s="10" customFormat="1" ht="18" customHeight="1">
      <c r="A15" s="205">
        <v>9</v>
      </c>
      <c r="B15" s="204" t="s">
        <v>1439</v>
      </c>
      <c r="C15" s="218"/>
      <c r="D15" s="218"/>
      <c r="E15" s="218"/>
      <c r="F15" s="218"/>
      <c r="G15" s="218"/>
      <c r="H15" s="218"/>
      <c r="I15" s="218"/>
      <c r="J15" s="219"/>
      <c r="K15" s="220">
        <f t="shared" si="0"/>
        <v>0</v>
      </c>
      <c r="L15" s="218">
        <f t="shared" si="1"/>
        <v>0</v>
      </c>
      <c r="M15" s="221">
        <f t="shared" si="2"/>
        <v>0</v>
      </c>
    </row>
    <row r="16" spans="1:24" s="10" customFormat="1" ht="19.5" customHeight="1">
      <c r="A16" s="205">
        <v>10</v>
      </c>
      <c r="B16" s="203" t="s">
        <v>1440</v>
      </c>
      <c r="C16" s="218"/>
      <c r="D16" s="218"/>
      <c r="E16" s="218"/>
      <c r="F16" s="218"/>
      <c r="G16" s="218"/>
      <c r="H16" s="218"/>
      <c r="I16" s="218"/>
      <c r="J16" s="219"/>
      <c r="K16" s="220">
        <f t="shared" si="0"/>
        <v>0</v>
      </c>
      <c r="L16" s="218">
        <f t="shared" si="1"/>
        <v>0</v>
      </c>
      <c r="M16" s="221">
        <f t="shared" si="2"/>
        <v>0</v>
      </c>
    </row>
    <row r="17" spans="1:13" s="10" customFormat="1" ht="18" customHeight="1">
      <c r="A17" s="205">
        <v>11</v>
      </c>
      <c r="B17" s="203" t="s">
        <v>1441</v>
      </c>
      <c r="C17" s="218"/>
      <c r="D17" s="218"/>
      <c r="E17" s="218"/>
      <c r="F17" s="218"/>
      <c r="G17" s="218"/>
      <c r="H17" s="218"/>
      <c r="I17" s="218"/>
      <c r="J17" s="219"/>
      <c r="K17" s="220">
        <f t="shared" si="0"/>
        <v>0</v>
      </c>
      <c r="L17" s="218">
        <f t="shared" si="1"/>
        <v>0</v>
      </c>
      <c r="M17" s="221">
        <f t="shared" si="2"/>
        <v>0</v>
      </c>
    </row>
    <row r="18" spans="1:13" s="10" customFormat="1" ht="18.75" customHeight="1" thickBot="1">
      <c r="A18" s="206">
        <v>12</v>
      </c>
      <c r="B18" s="207" t="s">
        <v>1442</v>
      </c>
      <c r="C18" s="215"/>
      <c r="D18" s="215"/>
      <c r="E18" s="215"/>
      <c r="F18" s="215"/>
      <c r="G18" s="215"/>
      <c r="H18" s="215"/>
      <c r="I18" s="215"/>
      <c r="J18" s="216"/>
      <c r="K18" s="222">
        <f t="shared" si="0"/>
        <v>0</v>
      </c>
      <c r="L18" s="215">
        <f t="shared" si="1"/>
        <v>0</v>
      </c>
      <c r="M18" s="233">
        <f t="shared" si="2"/>
        <v>0</v>
      </c>
    </row>
    <row r="19" spans="1:13" s="12" customFormat="1" ht="23.25" customHeight="1" thickBot="1">
      <c r="A19" s="208"/>
      <c r="B19" s="209" t="s">
        <v>1372</v>
      </c>
      <c r="C19" s="223">
        <f>SUM(C7:C18)</f>
        <v>1</v>
      </c>
      <c r="D19" s="223">
        <f t="shared" ref="D19:L19" si="3">SUM(D7:D18)</f>
        <v>0</v>
      </c>
      <c r="E19" s="223">
        <f t="shared" si="3"/>
        <v>2</v>
      </c>
      <c r="F19" s="223">
        <f t="shared" si="3"/>
        <v>0</v>
      </c>
      <c r="G19" s="223">
        <f t="shared" si="3"/>
        <v>0</v>
      </c>
      <c r="H19" s="223">
        <f t="shared" si="3"/>
        <v>0</v>
      </c>
      <c r="I19" s="223">
        <f t="shared" si="3"/>
        <v>0</v>
      </c>
      <c r="J19" s="224">
        <f t="shared" si="3"/>
        <v>0</v>
      </c>
      <c r="K19" s="225">
        <f t="shared" si="3"/>
        <v>3</v>
      </c>
      <c r="L19" s="223">
        <f t="shared" si="3"/>
        <v>0</v>
      </c>
      <c r="M19" s="226">
        <f t="shared" si="2"/>
        <v>3</v>
      </c>
    </row>
    <row r="20" spans="1:13" s="10" customFormat="1" ht="24.75" customHeight="1" thickBot="1">
      <c r="A20" s="345" t="s">
        <v>37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7"/>
    </row>
    <row r="21" spans="1:13" s="10" customFormat="1" ht="32.25" customHeight="1">
      <c r="A21" s="210">
        <v>1</v>
      </c>
      <c r="B21" s="211" t="s">
        <v>95</v>
      </c>
      <c r="C21" s="227"/>
      <c r="D21" s="227"/>
      <c r="E21" s="227">
        <v>1</v>
      </c>
      <c r="F21" s="227"/>
      <c r="G21" s="227"/>
      <c r="H21" s="227"/>
      <c r="I21" s="227"/>
      <c r="J21" s="228"/>
      <c r="K21" s="229">
        <f t="shared" ref="K21:K28" si="4">C21+E21+G21+I21</f>
        <v>1</v>
      </c>
      <c r="L21" s="227">
        <f t="shared" ref="L21:L28" si="5">D21+F21+H21+J21</f>
        <v>0</v>
      </c>
      <c r="M21" s="236">
        <f t="shared" ref="M21:M28" si="6">K21+L21</f>
        <v>1</v>
      </c>
    </row>
    <row r="22" spans="1:13" s="10" customFormat="1" ht="32.25" customHeight="1">
      <c r="A22" s="205">
        <v>2</v>
      </c>
      <c r="B22" s="203" t="s">
        <v>96</v>
      </c>
      <c r="C22" s="218"/>
      <c r="D22" s="218">
        <v>1</v>
      </c>
      <c r="E22" s="218"/>
      <c r="F22" s="218"/>
      <c r="G22" s="218"/>
      <c r="H22" s="218"/>
      <c r="I22" s="218"/>
      <c r="J22" s="219"/>
      <c r="K22" s="220">
        <f t="shared" si="4"/>
        <v>0</v>
      </c>
      <c r="L22" s="218">
        <f t="shared" si="5"/>
        <v>1</v>
      </c>
      <c r="M22" s="221">
        <f t="shared" si="6"/>
        <v>1</v>
      </c>
    </row>
    <row r="23" spans="1:13" s="10" customFormat="1" ht="33" customHeight="1">
      <c r="A23" s="205">
        <v>3</v>
      </c>
      <c r="B23" s="203" t="s">
        <v>97</v>
      </c>
      <c r="C23" s="218"/>
      <c r="D23" s="218"/>
      <c r="E23" s="218"/>
      <c r="F23" s="218"/>
      <c r="G23" s="218"/>
      <c r="H23" s="218"/>
      <c r="I23" s="218"/>
      <c r="J23" s="219"/>
      <c r="K23" s="220">
        <f t="shared" si="4"/>
        <v>0</v>
      </c>
      <c r="L23" s="218">
        <f t="shared" si="5"/>
        <v>0</v>
      </c>
      <c r="M23" s="221">
        <f t="shared" si="6"/>
        <v>0</v>
      </c>
    </row>
    <row r="24" spans="1:13" s="10" customFormat="1" ht="31.5" customHeight="1">
      <c r="A24" s="205">
        <v>4</v>
      </c>
      <c r="B24" s="203" t="s">
        <v>98</v>
      </c>
      <c r="C24" s="218"/>
      <c r="D24" s="218"/>
      <c r="E24" s="218"/>
      <c r="F24" s="218"/>
      <c r="G24" s="218"/>
      <c r="H24" s="218"/>
      <c r="I24" s="218"/>
      <c r="J24" s="219"/>
      <c r="K24" s="220">
        <f t="shared" si="4"/>
        <v>0</v>
      </c>
      <c r="L24" s="218">
        <f t="shared" si="5"/>
        <v>0</v>
      </c>
      <c r="M24" s="221">
        <f t="shared" si="6"/>
        <v>0</v>
      </c>
    </row>
    <row r="25" spans="1:13" s="10" customFormat="1" ht="33" customHeight="1">
      <c r="A25" s="205">
        <v>5</v>
      </c>
      <c r="B25" s="203" t="s">
        <v>99</v>
      </c>
      <c r="C25" s="218"/>
      <c r="D25" s="218"/>
      <c r="E25" s="218"/>
      <c r="F25" s="218"/>
      <c r="G25" s="218"/>
      <c r="H25" s="218"/>
      <c r="I25" s="218"/>
      <c r="J25" s="219"/>
      <c r="K25" s="220">
        <f t="shared" si="4"/>
        <v>0</v>
      </c>
      <c r="L25" s="218">
        <f t="shared" si="5"/>
        <v>0</v>
      </c>
      <c r="M25" s="221">
        <f t="shared" si="6"/>
        <v>0</v>
      </c>
    </row>
    <row r="26" spans="1:13" s="10" customFormat="1" ht="31.5" customHeight="1">
      <c r="A26" s="205">
        <v>6</v>
      </c>
      <c r="B26" s="203" t="s">
        <v>100</v>
      </c>
      <c r="C26" s="218"/>
      <c r="D26" s="218"/>
      <c r="E26" s="218"/>
      <c r="F26" s="218"/>
      <c r="G26" s="218"/>
      <c r="H26" s="218"/>
      <c r="I26" s="218"/>
      <c r="J26" s="219"/>
      <c r="K26" s="220">
        <f t="shared" si="4"/>
        <v>0</v>
      </c>
      <c r="L26" s="218">
        <f t="shared" si="5"/>
        <v>0</v>
      </c>
      <c r="M26" s="221">
        <f t="shared" si="6"/>
        <v>0</v>
      </c>
    </row>
    <row r="27" spans="1:13" s="10" customFormat="1" ht="32.25" customHeight="1" thickBot="1">
      <c r="A27" s="206">
        <v>7</v>
      </c>
      <c r="B27" s="207" t="s">
        <v>38</v>
      </c>
      <c r="C27" s="215"/>
      <c r="D27" s="215"/>
      <c r="E27" s="215"/>
      <c r="F27" s="215"/>
      <c r="G27" s="215"/>
      <c r="H27" s="215"/>
      <c r="I27" s="215"/>
      <c r="J27" s="216"/>
      <c r="K27" s="222">
        <f t="shared" si="4"/>
        <v>0</v>
      </c>
      <c r="L27" s="215">
        <f t="shared" si="5"/>
        <v>0</v>
      </c>
      <c r="M27" s="233">
        <f t="shared" si="6"/>
        <v>0</v>
      </c>
    </row>
    <row r="28" spans="1:13" s="12" customFormat="1" ht="21.75" customHeight="1" thickBot="1">
      <c r="A28" s="208"/>
      <c r="B28" s="209" t="s">
        <v>1373</v>
      </c>
      <c r="C28" s="223">
        <f>SUM(C21:C27)</f>
        <v>0</v>
      </c>
      <c r="D28" s="223">
        <f t="shared" ref="D28:J28" si="7">SUM(D21:D27)</f>
        <v>1</v>
      </c>
      <c r="E28" s="223">
        <f t="shared" si="7"/>
        <v>1</v>
      </c>
      <c r="F28" s="223">
        <f t="shared" si="7"/>
        <v>0</v>
      </c>
      <c r="G28" s="223">
        <f t="shared" si="7"/>
        <v>0</v>
      </c>
      <c r="H28" s="223">
        <f t="shared" si="7"/>
        <v>0</v>
      </c>
      <c r="I28" s="223">
        <f t="shared" si="7"/>
        <v>0</v>
      </c>
      <c r="J28" s="224">
        <f t="shared" si="7"/>
        <v>0</v>
      </c>
      <c r="K28" s="230">
        <f t="shared" si="4"/>
        <v>1</v>
      </c>
      <c r="L28" s="231">
        <f t="shared" si="5"/>
        <v>1</v>
      </c>
      <c r="M28" s="236">
        <f t="shared" si="6"/>
        <v>2</v>
      </c>
    </row>
    <row r="29" spans="1:13" s="10" customFormat="1" ht="21.75" customHeight="1" thickBot="1">
      <c r="A29" s="348" t="s">
        <v>45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50"/>
    </row>
    <row r="30" spans="1:13" s="10" customFormat="1" ht="35.25" customHeight="1">
      <c r="A30" s="210">
        <v>1</v>
      </c>
      <c r="B30" s="211" t="s">
        <v>46</v>
      </c>
      <c r="C30" s="227"/>
      <c r="D30" s="227"/>
      <c r="E30" s="227"/>
      <c r="F30" s="227"/>
      <c r="G30" s="227"/>
      <c r="H30" s="227"/>
      <c r="I30" s="227"/>
      <c r="J30" s="227"/>
      <c r="K30" s="220">
        <f t="shared" ref="K30:K43" si="8">C30+E30+G30+I30</f>
        <v>0</v>
      </c>
      <c r="L30" s="218">
        <f t="shared" ref="L30:L43" si="9">D30+F30+H30+J30</f>
        <v>0</v>
      </c>
      <c r="M30" s="236">
        <f t="shared" ref="M30:M44" si="10">K30+L30</f>
        <v>0</v>
      </c>
    </row>
    <row r="31" spans="1:13" s="10" customFormat="1" ht="35.25" customHeight="1">
      <c r="A31" s="205">
        <v>2</v>
      </c>
      <c r="B31" s="203" t="s">
        <v>89</v>
      </c>
      <c r="C31" s="218"/>
      <c r="D31" s="218"/>
      <c r="E31" s="218"/>
      <c r="F31" s="218"/>
      <c r="G31" s="218"/>
      <c r="H31" s="218"/>
      <c r="I31" s="218"/>
      <c r="J31" s="218"/>
      <c r="K31" s="220">
        <f t="shared" si="8"/>
        <v>0</v>
      </c>
      <c r="L31" s="218">
        <f t="shared" si="9"/>
        <v>0</v>
      </c>
      <c r="M31" s="221">
        <f t="shared" si="10"/>
        <v>0</v>
      </c>
    </row>
    <row r="32" spans="1:13" s="10" customFormat="1" ht="35.25" customHeight="1">
      <c r="A32" s="205">
        <v>3</v>
      </c>
      <c r="B32" s="203" t="s">
        <v>143</v>
      </c>
      <c r="C32" s="218"/>
      <c r="D32" s="218"/>
      <c r="E32" s="218"/>
      <c r="F32" s="218"/>
      <c r="G32" s="218"/>
      <c r="H32" s="218"/>
      <c r="I32" s="218"/>
      <c r="J32" s="218"/>
      <c r="K32" s="220">
        <f t="shared" si="8"/>
        <v>0</v>
      </c>
      <c r="L32" s="218">
        <f t="shared" si="9"/>
        <v>0</v>
      </c>
      <c r="M32" s="221">
        <f t="shared" si="10"/>
        <v>0</v>
      </c>
    </row>
    <row r="33" spans="1:13" s="10" customFormat="1" ht="35.25" customHeight="1">
      <c r="A33" s="205">
        <v>4</v>
      </c>
      <c r="B33" s="203" t="s">
        <v>47</v>
      </c>
      <c r="C33" s="218"/>
      <c r="D33" s="218"/>
      <c r="E33" s="218"/>
      <c r="F33" s="218"/>
      <c r="G33" s="218"/>
      <c r="H33" s="218"/>
      <c r="I33" s="218"/>
      <c r="J33" s="218"/>
      <c r="K33" s="220">
        <f t="shared" si="8"/>
        <v>0</v>
      </c>
      <c r="L33" s="218">
        <f t="shared" si="9"/>
        <v>0</v>
      </c>
      <c r="M33" s="221">
        <f t="shared" si="10"/>
        <v>0</v>
      </c>
    </row>
    <row r="34" spans="1:13" s="10" customFormat="1" ht="35.25" customHeight="1">
      <c r="A34" s="205">
        <v>5</v>
      </c>
      <c r="B34" s="203" t="s">
        <v>48</v>
      </c>
      <c r="C34" s="218"/>
      <c r="D34" s="218"/>
      <c r="E34" s="218"/>
      <c r="F34" s="218"/>
      <c r="G34" s="218"/>
      <c r="H34" s="218"/>
      <c r="I34" s="218"/>
      <c r="J34" s="218"/>
      <c r="K34" s="220">
        <f t="shared" si="8"/>
        <v>0</v>
      </c>
      <c r="L34" s="218">
        <f t="shared" si="9"/>
        <v>0</v>
      </c>
      <c r="M34" s="221">
        <f t="shared" si="10"/>
        <v>0</v>
      </c>
    </row>
    <row r="35" spans="1:13" s="10" customFormat="1" ht="35.25" customHeight="1">
      <c r="A35" s="205">
        <v>6</v>
      </c>
      <c r="B35" s="203" t="s">
        <v>49</v>
      </c>
      <c r="C35" s="218"/>
      <c r="D35" s="218"/>
      <c r="E35" s="218"/>
      <c r="F35" s="218"/>
      <c r="G35" s="218"/>
      <c r="H35" s="218"/>
      <c r="I35" s="218"/>
      <c r="J35" s="218"/>
      <c r="K35" s="220">
        <f t="shared" si="8"/>
        <v>0</v>
      </c>
      <c r="L35" s="218">
        <f t="shared" si="9"/>
        <v>0</v>
      </c>
      <c r="M35" s="221">
        <f t="shared" si="10"/>
        <v>0</v>
      </c>
    </row>
    <row r="36" spans="1:13" s="10" customFormat="1" ht="35.25" customHeight="1">
      <c r="A36" s="205">
        <v>7</v>
      </c>
      <c r="B36" s="203" t="s">
        <v>50</v>
      </c>
      <c r="C36" s="218"/>
      <c r="D36" s="218"/>
      <c r="E36" s="218"/>
      <c r="F36" s="218"/>
      <c r="G36" s="218"/>
      <c r="H36" s="218"/>
      <c r="I36" s="218"/>
      <c r="J36" s="218"/>
      <c r="K36" s="220">
        <f t="shared" si="8"/>
        <v>0</v>
      </c>
      <c r="L36" s="218">
        <f t="shared" si="9"/>
        <v>0</v>
      </c>
      <c r="M36" s="221">
        <f t="shared" si="10"/>
        <v>0</v>
      </c>
    </row>
    <row r="37" spans="1:13" s="10" customFormat="1" ht="35.25" customHeight="1">
      <c r="A37" s="205">
        <v>8</v>
      </c>
      <c r="B37" s="203" t="s">
        <v>51</v>
      </c>
      <c r="C37" s="218"/>
      <c r="D37" s="218"/>
      <c r="E37" s="218"/>
      <c r="F37" s="218"/>
      <c r="G37" s="218"/>
      <c r="H37" s="218"/>
      <c r="I37" s="218"/>
      <c r="J37" s="218"/>
      <c r="K37" s="220">
        <f t="shared" si="8"/>
        <v>0</v>
      </c>
      <c r="L37" s="218">
        <f t="shared" si="9"/>
        <v>0</v>
      </c>
      <c r="M37" s="221">
        <f t="shared" si="10"/>
        <v>0</v>
      </c>
    </row>
    <row r="38" spans="1:13" s="10" customFormat="1" ht="35.25" customHeight="1">
      <c r="A38" s="205">
        <v>9</v>
      </c>
      <c r="B38" s="203" t="s">
        <v>90</v>
      </c>
      <c r="C38" s="218"/>
      <c r="D38" s="218"/>
      <c r="E38" s="218"/>
      <c r="F38" s="218"/>
      <c r="G38" s="218"/>
      <c r="H38" s="218"/>
      <c r="I38" s="218"/>
      <c r="J38" s="218"/>
      <c r="K38" s="220">
        <f t="shared" si="8"/>
        <v>0</v>
      </c>
      <c r="L38" s="218">
        <f t="shared" si="9"/>
        <v>0</v>
      </c>
      <c r="M38" s="221">
        <f t="shared" si="10"/>
        <v>0</v>
      </c>
    </row>
    <row r="39" spans="1:13" s="10" customFormat="1" ht="35.25" customHeight="1">
      <c r="A39" s="205">
        <v>10</v>
      </c>
      <c r="B39" s="203" t="s">
        <v>52</v>
      </c>
      <c r="C39" s="218"/>
      <c r="D39" s="218"/>
      <c r="E39" s="218"/>
      <c r="F39" s="218"/>
      <c r="G39" s="218"/>
      <c r="H39" s="218"/>
      <c r="I39" s="218"/>
      <c r="J39" s="218"/>
      <c r="K39" s="220">
        <f t="shared" si="8"/>
        <v>0</v>
      </c>
      <c r="L39" s="218">
        <f t="shared" si="9"/>
        <v>0</v>
      </c>
      <c r="M39" s="221">
        <f t="shared" si="10"/>
        <v>0</v>
      </c>
    </row>
    <row r="40" spans="1:13" s="10" customFormat="1" ht="35.25" customHeight="1">
      <c r="A40" s="205">
        <v>11</v>
      </c>
      <c r="B40" s="203" t="s">
        <v>53</v>
      </c>
      <c r="C40" s="218"/>
      <c r="D40" s="218"/>
      <c r="E40" s="218"/>
      <c r="F40" s="218"/>
      <c r="G40" s="218"/>
      <c r="H40" s="218"/>
      <c r="I40" s="218"/>
      <c r="J40" s="218"/>
      <c r="K40" s="220">
        <f t="shared" si="8"/>
        <v>0</v>
      </c>
      <c r="L40" s="218">
        <f t="shared" si="9"/>
        <v>0</v>
      </c>
      <c r="M40" s="221">
        <f t="shared" si="10"/>
        <v>0</v>
      </c>
    </row>
    <row r="41" spans="1:13" s="10" customFormat="1" ht="35.25" customHeight="1">
      <c r="A41" s="205">
        <v>12</v>
      </c>
      <c r="B41" s="203" t="s">
        <v>54</v>
      </c>
      <c r="C41" s="218"/>
      <c r="D41" s="218"/>
      <c r="E41" s="218"/>
      <c r="F41" s="218"/>
      <c r="G41" s="218"/>
      <c r="H41" s="218"/>
      <c r="I41" s="218"/>
      <c r="J41" s="218"/>
      <c r="K41" s="220">
        <f t="shared" si="8"/>
        <v>0</v>
      </c>
      <c r="L41" s="218">
        <f t="shared" si="9"/>
        <v>0</v>
      </c>
      <c r="M41" s="221">
        <f t="shared" si="10"/>
        <v>0</v>
      </c>
    </row>
    <row r="42" spans="1:13" s="10" customFormat="1" ht="35.25" customHeight="1">
      <c r="A42" s="205">
        <v>13</v>
      </c>
      <c r="B42" s="203" t="s">
        <v>55</v>
      </c>
      <c r="C42" s="218"/>
      <c r="D42" s="218"/>
      <c r="E42" s="218"/>
      <c r="F42" s="218"/>
      <c r="G42" s="218"/>
      <c r="H42" s="218"/>
      <c r="I42" s="218"/>
      <c r="J42" s="218"/>
      <c r="K42" s="220">
        <f t="shared" si="8"/>
        <v>0</v>
      </c>
      <c r="L42" s="218">
        <f t="shared" si="9"/>
        <v>0</v>
      </c>
      <c r="M42" s="221">
        <f t="shared" si="10"/>
        <v>0</v>
      </c>
    </row>
    <row r="43" spans="1:13" s="10" customFormat="1" ht="35.25" customHeight="1" thickBot="1">
      <c r="A43" s="206">
        <v>14</v>
      </c>
      <c r="B43" s="207" t="s">
        <v>56</v>
      </c>
      <c r="C43" s="215"/>
      <c r="D43" s="215"/>
      <c r="E43" s="215"/>
      <c r="F43" s="215"/>
      <c r="G43" s="215"/>
      <c r="H43" s="215"/>
      <c r="I43" s="215"/>
      <c r="J43" s="215"/>
      <c r="K43" s="222">
        <f t="shared" si="8"/>
        <v>0</v>
      </c>
      <c r="L43" s="215">
        <f t="shared" si="9"/>
        <v>0</v>
      </c>
      <c r="M43" s="233">
        <f t="shared" si="10"/>
        <v>0</v>
      </c>
    </row>
    <row r="44" spans="1:13" s="12" customFormat="1" ht="18.75" customHeight="1" thickBot="1">
      <c r="A44" s="208"/>
      <c r="B44" s="209" t="s">
        <v>1374</v>
      </c>
      <c r="C44" s="223">
        <f t="shared" ref="C44:L44" si="11">SUM(C30:C43)</f>
        <v>0</v>
      </c>
      <c r="D44" s="223">
        <f t="shared" si="11"/>
        <v>0</v>
      </c>
      <c r="E44" s="223">
        <f t="shared" si="11"/>
        <v>0</v>
      </c>
      <c r="F44" s="223">
        <f t="shared" si="11"/>
        <v>0</v>
      </c>
      <c r="G44" s="223">
        <f t="shared" si="11"/>
        <v>0</v>
      </c>
      <c r="H44" s="223">
        <f t="shared" si="11"/>
        <v>0</v>
      </c>
      <c r="I44" s="223">
        <f t="shared" si="11"/>
        <v>0</v>
      </c>
      <c r="J44" s="224">
        <f t="shared" si="11"/>
        <v>0</v>
      </c>
      <c r="K44" s="225">
        <f t="shared" si="11"/>
        <v>0</v>
      </c>
      <c r="L44" s="223">
        <f t="shared" si="11"/>
        <v>0</v>
      </c>
      <c r="M44" s="236">
        <f t="shared" si="10"/>
        <v>0</v>
      </c>
    </row>
    <row r="45" spans="1:13" ht="21.75" customHeight="1">
      <c r="A45" s="352" t="s">
        <v>4</v>
      </c>
      <c r="B45" s="353" t="s">
        <v>3</v>
      </c>
      <c r="C45" s="336" t="s">
        <v>34</v>
      </c>
      <c r="D45" s="336"/>
      <c r="E45" s="336" t="s">
        <v>35</v>
      </c>
      <c r="F45" s="336"/>
      <c r="G45" s="336" t="s">
        <v>36</v>
      </c>
      <c r="H45" s="336"/>
      <c r="I45" s="336" t="s">
        <v>9</v>
      </c>
      <c r="J45" s="337"/>
      <c r="K45" s="338" t="s">
        <v>29</v>
      </c>
      <c r="L45" s="339"/>
      <c r="M45" s="340"/>
    </row>
    <row r="46" spans="1:13" s="10" customFormat="1" ht="35.25" customHeight="1" thickBot="1">
      <c r="A46" s="311"/>
      <c r="B46" s="354"/>
      <c r="C46" s="215" t="s">
        <v>1430</v>
      </c>
      <c r="D46" s="253" t="s">
        <v>2</v>
      </c>
      <c r="E46" s="215" t="s">
        <v>1430</v>
      </c>
      <c r="F46" s="253" t="s">
        <v>2</v>
      </c>
      <c r="G46" s="215" t="s">
        <v>1430</v>
      </c>
      <c r="H46" s="253" t="s">
        <v>2</v>
      </c>
      <c r="I46" s="215" t="s">
        <v>1430</v>
      </c>
      <c r="J46" s="254" t="s">
        <v>2</v>
      </c>
      <c r="K46" s="252" t="s">
        <v>1430</v>
      </c>
      <c r="L46" s="251" t="s">
        <v>2</v>
      </c>
      <c r="M46" s="250" t="s">
        <v>33</v>
      </c>
    </row>
    <row r="47" spans="1:13" s="10" customFormat="1" ht="26.25" customHeight="1" thickBot="1">
      <c r="A47" s="348" t="s">
        <v>57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50"/>
    </row>
    <row r="48" spans="1:13" s="10" customFormat="1" ht="22.5" customHeight="1">
      <c r="A48" s="210">
        <v>1</v>
      </c>
      <c r="B48" s="211" t="s">
        <v>58</v>
      </c>
      <c r="C48" s="227"/>
      <c r="D48" s="227"/>
      <c r="E48" s="227"/>
      <c r="F48" s="227"/>
      <c r="G48" s="227"/>
      <c r="H48" s="227"/>
      <c r="I48" s="227"/>
      <c r="J48" s="228"/>
      <c r="K48" s="234">
        <f t="shared" ref="K48:K59" si="12">C48+E48+G48+I48</f>
        <v>0</v>
      </c>
      <c r="L48" s="235">
        <f t="shared" ref="L48:L59" si="13">D48+F48+H48+J48</f>
        <v>0</v>
      </c>
      <c r="M48" s="236">
        <f>K48+L48</f>
        <v>0</v>
      </c>
    </row>
    <row r="49" spans="1:13" s="10" customFormat="1" ht="21" customHeight="1">
      <c r="A49" s="205">
        <v>2</v>
      </c>
      <c r="B49" s="203" t="s">
        <v>59</v>
      </c>
      <c r="C49" s="218">
        <v>1</v>
      </c>
      <c r="D49" s="218"/>
      <c r="E49" s="218"/>
      <c r="F49" s="218"/>
      <c r="G49" s="218"/>
      <c r="H49" s="218"/>
      <c r="I49" s="218"/>
      <c r="J49" s="219"/>
      <c r="K49" s="220">
        <f t="shared" si="12"/>
        <v>1</v>
      </c>
      <c r="L49" s="218">
        <f t="shared" si="13"/>
        <v>0</v>
      </c>
      <c r="M49" s="221">
        <f t="shared" ref="M49:M60" si="14">K49+L49</f>
        <v>1</v>
      </c>
    </row>
    <row r="50" spans="1:13" s="10" customFormat="1" ht="32.25" customHeight="1">
      <c r="A50" s="205">
        <v>3</v>
      </c>
      <c r="B50" s="203" t="s">
        <v>60</v>
      </c>
      <c r="C50" s="218"/>
      <c r="D50" s="218"/>
      <c r="E50" s="218"/>
      <c r="F50" s="218"/>
      <c r="G50" s="218"/>
      <c r="H50" s="218"/>
      <c r="I50" s="218"/>
      <c r="J50" s="219"/>
      <c r="K50" s="220">
        <f t="shared" si="12"/>
        <v>0</v>
      </c>
      <c r="L50" s="218">
        <f t="shared" si="13"/>
        <v>0</v>
      </c>
      <c r="M50" s="221">
        <f t="shared" si="14"/>
        <v>0</v>
      </c>
    </row>
    <row r="51" spans="1:13" s="10" customFormat="1" ht="31.5" customHeight="1">
      <c r="A51" s="205">
        <v>4</v>
      </c>
      <c r="B51" s="203" t="s">
        <v>61</v>
      </c>
      <c r="C51" s="218"/>
      <c r="D51" s="218"/>
      <c r="E51" s="218"/>
      <c r="F51" s="218"/>
      <c r="G51" s="218"/>
      <c r="H51" s="218"/>
      <c r="I51" s="218"/>
      <c r="J51" s="219"/>
      <c r="K51" s="220">
        <f t="shared" si="12"/>
        <v>0</v>
      </c>
      <c r="L51" s="218">
        <f t="shared" si="13"/>
        <v>0</v>
      </c>
      <c r="M51" s="221">
        <f t="shared" si="14"/>
        <v>0</v>
      </c>
    </row>
    <row r="52" spans="1:13" s="10" customFormat="1" ht="32.25" customHeight="1">
      <c r="A52" s="205">
        <v>5</v>
      </c>
      <c r="B52" s="203" t="s">
        <v>62</v>
      </c>
      <c r="C52" s="218"/>
      <c r="D52" s="218"/>
      <c r="E52" s="218"/>
      <c r="F52" s="218"/>
      <c r="G52" s="218"/>
      <c r="H52" s="218"/>
      <c r="I52" s="218"/>
      <c r="J52" s="219"/>
      <c r="K52" s="220">
        <f t="shared" si="12"/>
        <v>0</v>
      </c>
      <c r="L52" s="218">
        <f t="shared" si="13"/>
        <v>0</v>
      </c>
      <c r="M52" s="221">
        <f t="shared" si="14"/>
        <v>0</v>
      </c>
    </row>
    <row r="53" spans="1:13" s="10" customFormat="1" ht="33" customHeight="1">
      <c r="A53" s="205">
        <v>6</v>
      </c>
      <c r="B53" s="203" t="s">
        <v>63</v>
      </c>
      <c r="C53" s="218"/>
      <c r="D53" s="218"/>
      <c r="E53" s="218"/>
      <c r="F53" s="218"/>
      <c r="G53" s="218"/>
      <c r="H53" s="218"/>
      <c r="I53" s="218"/>
      <c r="J53" s="219"/>
      <c r="K53" s="220">
        <f t="shared" si="12"/>
        <v>0</v>
      </c>
      <c r="L53" s="218">
        <f t="shared" si="13"/>
        <v>0</v>
      </c>
      <c r="M53" s="221">
        <f t="shared" si="14"/>
        <v>0</v>
      </c>
    </row>
    <row r="54" spans="1:13" s="10" customFormat="1" ht="33" customHeight="1">
      <c r="A54" s="205">
        <v>7</v>
      </c>
      <c r="B54" s="203" t="s">
        <v>64</v>
      </c>
      <c r="C54" s="218"/>
      <c r="D54" s="218"/>
      <c r="E54" s="218"/>
      <c r="F54" s="218"/>
      <c r="G54" s="218"/>
      <c r="H54" s="218"/>
      <c r="I54" s="218"/>
      <c r="J54" s="219"/>
      <c r="K54" s="220">
        <f t="shared" si="12"/>
        <v>0</v>
      </c>
      <c r="L54" s="218">
        <f t="shared" si="13"/>
        <v>0</v>
      </c>
      <c r="M54" s="221">
        <f t="shared" si="14"/>
        <v>0</v>
      </c>
    </row>
    <row r="55" spans="1:13" s="10" customFormat="1" ht="32.25" customHeight="1">
      <c r="A55" s="205">
        <v>8</v>
      </c>
      <c r="B55" s="203" t="s">
        <v>65</v>
      </c>
      <c r="C55" s="218"/>
      <c r="D55" s="218"/>
      <c r="E55" s="218"/>
      <c r="F55" s="218"/>
      <c r="G55" s="218"/>
      <c r="H55" s="218"/>
      <c r="I55" s="218"/>
      <c r="J55" s="219"/>
      <c r="K55" s="220">
        <f t="shared" si="12"/>
        <v>0</v>
      </c>
      <c r="L55" s="218">
        <f t="shared" si="13"/>
        <v>0</v>
      </c>
      <c r="M55" s="221">
        <f t="shared" si="14"/>
        <v>0</v>
      </c>
    </row>
    <row r="56" spans="1:13" s="10" customFormat="1" ht="33.75" customHeight="1">
      <c r="A56" s="205">
        <v>9</v>
      </c>
      <c r="B56" s="203" t="s">
        <v>101</v>
      </c>
      <c r="C56" s="218"/>
      <c r="D56" s="218"/>
      <c r="E56" s="218"/>
      <c r="F56" s="218"/>
      <c r="G56" s="218"/>
      <c r="H56" s="218"/>
      <c r="I56" s="218"/>
      <c r="J56" s="219"/>
      <c r="K56" s="220">
        <f t="shared" si="12"/>
        <v>0</v>
      </c>
      <c r="L56" s="218">
        <f t="shared" si="13"/>
        <v>0</v>
      </c>
      <c r="M56" s="221">
        <f t="shared" si="14"/>
        <v>0</v>
      </c>
    </row>
    <row r="57" spans="1:13" s="10" customFormat="1" ht="35.25" customHeight="1">
      <c r="A57" s="205">
        <v>10</v>
      </c>
      <c r="B57" s="203" t="s">
        <v>102</v>
      </c>
      <c r="C57" s="218"/>
      <c r="D57" s="218"/>
      <c r="E57" s="218"/>
      <c r="F57" s="218"/>
      <c r="G57" s="218"/>
      <c r="H57" s="218"/>
      <c r="I57" s="218"/>
      <c r="J57" s="219"/>
      <c r="K57" s="220">
        <f t="shared" si="12"/>
        <v>0</v>
      </c>
      <c r="L57" s="218">
        <f t="shared" si="13"/>
        <v>0</v>
      </c>
      <c r="M57" s="221">
        <f t="shared" si="14"/>
        <v>0</v>
      </c>
    </row>
    <row r="58" spans="1:13" s="10" customFormat="1" ht="35.25" customHeight="1">
      <c r="A58" s="205">
        <v>11</v>
      </c>
      <c r="B58" s="203" t="s">
        <v>103</v>
      </c>
      <c r="C58" s="218"/>
      <c r="D58" s="218"/>
      <c r="E58" s="218"/>
      <c r="F58" s="218"/>
      <c r="G58" s="218"/>
      <c r="H58" s="218"/>
      <c r="I58" s="218"/>
      <c r="J58" s="219"/>
      <c r="K58" s="220">
        <f t="shared" si="12"/>
        <v>0</v>
      </c>
      <c r="L58" s="218">
        <f t="shared" si="13"/>
        <v>0</v>
      </c>
      <c r="M58" s="221">
        <f t="shared" si="14"/>
        <v>0</v>
      </c>
    </row>
    <row r="59" spans="1:13" s="10" customFormat="1" ht="35.25" customHeight="1" thickBot="1">
      <c r="A59" s="206">
        <v>12</v>
      </c>
      <c r="B59" s="207" t="s">
        <v>72</v>
      </c>
      <c r="C59" s="215"/>
      <c r="D59" s="215"/>
      <c r="E59" s="215"/>
      <c r="F59" s="215"/>
      <c r="G59" s="215"/>
      <c r="H59" s="215"/>
      <c r="I59" s="215"/>
      <c r="J59" s="216"/>
      <c r="K59" s="222">
        <f t="shared" si="12"/>
        <v>0</v>
      </c>
      <c r="L59" s="215">
        <f t="shared" si="13"/>
        <v>0</v>
      </c>
      <c r="M59" s="233">
        <f t="shared" si="14"/>
        <v>0</v>
      </c>
    </row>
    <row r="60" spans="1:13" s="13" customFormat="1" ht="21" customHeight="1" thickBot="1">
      <c r="A60" s="237"/>
      <c r="B60" s="238" t="s">
        <v>5</v>
      </c>
      <c r="C60" s="239">
        <f>SUM(C48:C59)</f>
        <v>1</v>
      </c>
      <c r="D60" s="239">
        <f t="shared" ref="D60:J60" si="15">SUM(D48:D59)</f>
        <v>0</v>
      </c>
      <c r="E60" s="239">
        <f t="shared" si="15"/>
        <v>0</v>
      </c>
      <c r="F60" s="239">
        <f t="shared" si="15"/>
        <v>0</v>
      </c>
      <c r="G60" s="239">
        <f t="shared" si="15"/>
        <v>0</v>
      </c>
      <c r="H60" s="239">
        <f t="shared" si="15"/>
        <v>0</v>
      </c>
      <c r="I60" s="239">
        <f t="shared" si="15"/>
        <v>0</v>
      </c>
      <c r="J60" s="240">
        <f t="shared" si="15"/>
        <v>0</v>
      </c>
      <c r="K60" s="225">
        <f>SUM(K48:K59)</f>
        <v>1</v>
      </c>
      <c r="L60" s="223">
        <f>SUM(L48:L59)</f>
        <v>0</v>
      </c>
      <c r="M60" s="226">
        <f t="shared" si="14"/>
        <v>1</v>
      </c>
    </row>
    <row r="61" spans="1:13" s="10" customFormat="1" ht="26.25" customHeight="1" thickBot="1">
      <c r="A61" s="357" t="s">
        <v>66</v>
      </c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/>
    </row>
    <row r="62" spans="1:13" s="10" customFormat="1" ht="24" customHeight="1">
      <c r="A62" s="241">
        <v>1</v>
      </c>
      <c r="B62" s="242" t="s">
        <v>1443</v>
      </c>
      <c r="C62" s="235"/>
      <c r="D62" s="235"/>
      <c r="E62" s="235"/>
      <c r="F62" s="235"/>
      <c r="G62" s="235"/>
      <c r="H62" s="235"/>
      <c r="I62" s="235"/>
      <c r="J62" s="245"/>
      <c r="K62" s="234">
        <f t="shared" ref="K62:L69" si="16">C62+E62+G62+I62</f>
        <v>0</v>
      </c>
      <c r="L62" s="235">
        <f t="shared" si="16"/>
        <v>0</v>
      </c>
      <c r="M62" s="236">
        <f t="shared" ref="M62:M84" si="17">K62+L62</f>
        <v>0</v>
      </c>
    </row>
    <row r="63" spans="1:13" s="10" customFormat="1" ht="21.75" customHeight="1">
      <c r="A63" s="205">
        <v>2</v>
      </c>
      <c r="B63" s="203" t="s">
        <v>1444</v>
      </c>
      <c r="C63" s="218"/>
      <c r="D63" s="218">
        <v>2</v>
      </c>
      <c r="E63" s="218"/>
      <c r="F63" s="218"/>
      <c r="G63" s="218"/>
      <c r="H63" s="218"/>
      <c r="I63" s="218"/>
      <c r="J63" s="219"/>
      <c r="K63" s="220">
        <f t="shared" si="16"/>
        <v>0</v>
      </c>
      <c r="L63" s="218">
        <f t="shared" si="16"/>
        <v>2</v>
      </c>
      <c r="M63" s="221">
        <f t="shared" si="17"/>
        <v>2</v>
      </c>
    </row>
    <row r="64" spans="1:13" s="10" customFormat="1" ht="22.5" customHeight="1">
      <c r="A64" s="205">
        <v>3</v>
      </c>
      <c r="B64" s="203" t="s">
        <v>1445</v>
      </c>
      <c r="C64" s="218">
        <v>1</v>
      </c>
      <c r="D64" s="218"/>
      <c r="E64" s="218"/>
      <c r="F64" s="218"/>
      <c r="G64" s="218"/>
      <c r="H64" s="218"/>
      <c r="I64" s="218"/>
      <c r="J64" s="219"/>
      <c r="K64" s="220">
        <f t="shared" si="16"/>
        <v>1</v>
      </c>
      <c r="L64" s="218">
        <f t="shared" si="16"/>
        <v>0</v>
      </c>
      <c r="M64" s="221">
        <f t="shared" si="17"/>
        <v>1</v>
      </c>
    </row>
    <row r="65" spans="1:13" s="10" customFormat="1" ht="23.25" customHeight="1">
      <c r="A65" s="205">
        <v>4</v>
      </c>
      <c r="B65" s="203" t="s">
        <v>1446</v>
      </c>
      <c r="C65" s="218"/>
      <c r="D65" s="218"/>
      <c r="E65" s="218"/>
      <c r="F65" s="218"/>
      <c r="G65" s="218"/>
      <c r="H65" s="218"/>
      <c r="I65" s="218"/>
      <c r="J65" s="219"/>
      <c r="K65" s="220">
        <f t="shared" si="16"/>
        <v>0</v>
      </c>
      <c r="L65" s="218">
        <f t="shared" si="16"/>
        <v>0</v>
      </c>
      <c r="M65" s="221">
        <f t="shared" si="17"/>
        <v>0</v>
      </c>
    </row>
    <row r="66" spans="1:13" s="10" customFormat="1" ht="22.5" customHeight="1">
      <c r="A66" s="205">
        <v>5</v>
      </c>
      <c r="B66" s="203" t="s">
        <v>1447</v>
      </c>
      <c r="C66" s="218"/>
      <c r="D66" s="218"/>
      <c r="E66" s="218"/>
      <c r="F66" s="218"/>
      <c r="G66" s="218"/>
      <c r="H66" s="218"/>
      <c r="I66" s="218"/>
      <c r="J66" s="219"/>
      <c r="K66" s="220">
        <f t="shared" si="16"/>
        <v>0</v>
      </c>
      <c r="L66" s="218">
        <f t="shared" si="16"/>
        <v>0</v>
      </c>
      <c r="M66" s="221">
        <f t="shared" si="17"/>
        <v>0</v>
      </c>
    </row>
    <row r="67" spans="1:13" s="10" customFormat="1" ht="23.25" customHeight="1">
      <c r="A67" s="205">
        <v>6</v>
      </c>
      <c r="B67" s="203" t="s">
        <v>1448</v>
      </c>
      <c r="C67" s="218"/>
      <c r="D67" s="218"/>
      <c r="E67" s="218"/>
      <c r="F67" s="218"/>
      <c r="G67" s="218"/>
      <c r="H67" s="218"/>
      <c r="I67" s="218"/>
      <c r="J67" s="219"/>
      <c r="K67" s="220">
        <f t="shared" si="16"/>
        <v>0</v>
      </c>
      <c r="L67" s="218">
        <f t="shared" si="16"/>
        <v>0</v>
      </c>
      <c r="M67" s="221">
        <f t="shared" si="17"/>
        <v>0</v>
      </c>
    </row>
    <row r="68" spans="1:13" s="10" customFormat="1" ht="24.75" customHeight="1">
      <c r="A68" s="205">
        <v>7</v>
      </c>
      <c r="B68" s="203" t="s">
        <v>1449</v>
      </c>
      <c r="C68" s="218"/>
      <c r="D68" s="218"/>
      <c r="E68" s="218"/>
      <c r="F68" s="218"/>
      <c r="G68" s="218"/>
      <c r="H68" s="218"/>
      <c r="I68" s="218"/>
      <c r="J68" s="219"/>
      <c r="K68" s="220">
        <f t="shared" si="16"/>
        <v>0</v>
      </c>
      <c r="L68" s="218">
        <f t="shared" si="16"/>
        <v>0</v>
      </c>
      <c r="M68" s="221">
        <f t="shared" si="17"/>
        <v>0</v>
      </c>
    </row>
    <row r="69" spans="1:13" s="10" customFormat="1" ht="21.75" customHeight="1">
      <c r="A69" s="205">
        <v>8</v>
      </c>
      <c r="B69" s="203" t="s">
        <v>1450</v>
      </c>
      <c r="C69" s="218"/>
      <c r="D69" s="218"/>
      <c r="E69" s="218"/>
      <c r="F69" s="218"/>
      <c r="G69" s="218"/>
      <c r="H69" s="218"/>
      <c r="I69" s="218"/>
      <c r="J69" s="219"/>
      <c r="K69" s="220">
        <f t="shared" si="16"/>
        <v>0</v>
      </c>
      <c r="L69" s="218">
        <f t="shared" si="16"/>
        <v>0</v>
      </c>
      <c r="M69" s="221">
        <f t="shared" si="17"/>
        <v>0</v>
      </c>
    </row>
    <row r="70" spans="1:13" s="10" customFormat="1" ht="24.75" customHeight="1">
      <c r="A70" s="205">
        <v>9</v>
      </c>
      <c r="B70" s="203" t="s">
        <v>1451</v>
      </c>
      <c r="C70" s="218"/>
      <c r="D70" s="218"/>
      <c r="E70" s="218"/>
      <c r="F70" s="218"/>
      <c r="G70" s="218"/>
      <c r="H70" s="218"/>
      <c r="I70" s="218"/>
      <c r="J70" s="219"/>
      <c r="K70" s="220">
        <f t="shared" ref="K70:K87" si="18">C70+E70+G70+I70</f>
        <v>0</v>
      </c>
      <c r="L70" s="218">
        <f t="shared" ref="L70:L87" si="19">D70+F70+H70+J70</f>
        <v>0</v>
      </c>
      <c r="M70" s="221">
        <f t="shared" si="17"/>
        <v>0</v>
      </c>
    </row>
    <row r="71" spans="1:13" s="10" customFormat="1" ht="24" customHeight="1">
      <c r="A71" s="205">
        <v>10</v>
      </c>
      <c r="B71" s="203" t="s">
        <v>1452</v>
      </c>
      <c r="C71" s="218"/>
      <c r="D71" s="218"/>
      <c r="E71" s="218">
        <v>1</v>
      </c>
      <c r="F71" s="218"/>
      <c r="G71" s="218"/>
      <c r="H71" s="218"/>
      <c r="I71" s="218"/>
      <c r="J71" s="219"/>
      <c r="K71" s="220">
        <f t="shared" si="18"/>
        <v>1</v>
      </c>
      <c r="L71" s="218">
        <f t="shared" si="19"/>
        <v>0</v>
      </c>
      <c r="M71" s="221">
        <f t="shared" si="17"/>
        <v>1</v>
      </c>
    </row>
    <row r="72" spans="1:13" s="10" customFormat="1" ht="21.75" customHeight="1">
      <c r="A72" s="205">
        <v>11</v>
      </c>
      <c r="B72" s="203" t="s">
        <v>1453</v>
      </c>
      <c r="C72" s="218"/>
      <c r="D72" s="218"/>
      <c r="E72" s="218"/>
      <c r="F72" s="218"/>
      <c r="G72" s="218"/>
      <c r="H72" s="218"/>
      <c r="I72" s="218"/>
      <c r="J72" s="219"/>
      <c r="K72" s="220">
        <f t="shared" si="18"/>
        <v>0</v>
      </c>
      <c r="L72" s="218">
        <f t="shared" si="19"/>
        <v>0</v>
      </c>
      <c r="M72" s="221">
        <f t="shared" si="17"/>
        <v>0</v>
      </c>
    </row>
    <row r="73" spans="1:13" s="10" customFormat="1" ht="22.5" customHeight="1">
      <c r="A73" s="205">
        <v>12</v>
      </c>
      <c r="B73" s="203" t="s">
        <v>1454</v>
      </c>
      <c r="C73" s="218"/>
      <c r="D73" s="218"/>
      <c r="E73" s="218"/>
      <c r="F73" s="218"/>
      <c r="G73" s="218"/>
      <c r="H73" s="218"/>
      <c r="I73" s="218"/>
      <c r="J73" s="219"/>
      <c r="K73" s="220">
        <f t="shared" si="18"/>
        <v>0</v>
      </c>
      <c r="L73" s="218">
        <f t="shared" si="19"/>
        <v>0</v>
      </c>
      <c r="M73" s="221">
        <f t="shared" si="17"/>
        <v>0</v>
      </c>
    </row>
    <row r="74" spans="1:13" s="10" customFormat="1" ht="24.75" customHeight="1">
      <c r="A74" s="205">
        <v>13</v>
      </c>
      <c r="B74" s="203" t="s">
        <v>1455</v>
      </c>
      <c r="C74" s="218"/>
      <c r="D74" s="218"/>
      <c r="E74" s="218"/>
      <c r="F74" s="218"/>
      <c r="G74" s="218"/>
      <c r="H74" s="218"/>
      <c r="I74" s="218"/>
      <c r="J74" s="219"/>
      <c r="K74" s="220">
        <f t="shared" si="18"/>
        <v>0</v>
      </c>
      <c r="L74" s="218">
        <f t="shared" si="19"/>
        <v>0</v>
      </c>
      <c r="M74" s="221">
        <f t="shared" si="17"/>
        <v>0</v>
      </c>
    </row>
    <row r="75" spans="1:13" s="10" customFormat="1" ht="24" customHeight="1">
      <c r="A75" s="205">
        <v>14</v>
      </c>
      <c r="B75" s="203" t="s">
        <v>1456</v>
      </c>
      <c r="C75" s="218"/>
      <c r="D75" s="218"/>
      <c r="E75" s="218">
        <v>1</v>
      </c>
      <c r="F75" s="218"/>
      <c r="G75" s="218"/>
      <c r="H75" s="218"/>
      <c r="I75" s="218"/>
      <c r="J75" s="219"/>
      <c r="K75" s="220">
        <f t="shared" si="18"/>
        <v>1</v>
      </c>
      <c r="L75" s="218">
        <f t="shared" si="19"/>
        <v>0</v>
      </c>
      <c r="M75" s="221">
        <f t="shared" si="17"/>
        <v>1</v>
      </c>
    </row>
    <row r="76" spans="1:13" s="10" customFormat="1" ht="23.25" customHeight="1">
      <c r="A76" s="205">
        <v>15</v>
      </c>
      <c r="B76" s="203" t="s">
        <v>1457</v>
      </c>
      <c r="C76" s="218"/>
      <c r="D76" s="218"/>
      <c r="E76" s="218"/>
      <c r="F76" s="218"/>
      <c r="G76" s="218"/>
      <c r="H76" s="218"/>
      <c r="I76" s="218"/>
      <c r="J76" s="219"/>
      <c r="K76" s="220">
        <f t="shared" si="18"/>
        <v>0</v>
      </c>
      <c r="L76" s="218">
        <f t="shared" si="19"/>
        <v>0</v>
      </c>
      <c r="M76" s="221">
        <f t="shared" si="17"/>
        <v>0</v>
      </c>
    </row>
    <row r="77" spans="1:13" s="10" customFormat="1" ht="22.5" customHeight="1">
      <c r="A77" s="205">
        <v>16</v>
      </c>
      <c r="B77" s="203" t="s">
        <v>1458</v>
      </c>
      <c r="C77" s="218"/>
      <c r="D77" s="218"/>
      <c r="E77" s="218"/>
      <c r="F77" s="218"/>
      <c r="G77" s="218"/>
      <c r="H77" s="218"/>
      <c r="I77" s="218"/>
      <c r="J77" s="219"/>
      <c r="K77" s="220">
        <f t="shared" si="18"/>
        <v>0</v>
      </c>
      <c r="L77" s="218">
        <f t="shared" si="19"/>
        <v>0</v>
      </c>
      <c r="M77" s="221">
        <f t="shared" si="17"/>
        <v>0</v>
      </c>
    </row>
    <row r="78" spans="1:13" s="10" customFormat="1" ht="21.75" customHeight="1">
      <c r="A78" s="205">
        <v>17</v>
      </c>
      <c r="B78" s="203" t="s">
        <v>1459</v>
      </c>
      <c r="C78" s="218">
        <v>1</v>
      </c>
      <c r="D78" s="218"/>
      <c r="E78" s="218"/>
      <c r="F78" s="218"/>
      <c r="G78" s="218"/>
      <c r="H78" s="218"/>
      <c r="I78" s="218"/>
      <c r="J78" s="219"/>
      <c r="K78" s="220">
        <f t="shared" si="18"/>
        <v>1</v>
      </c>
      <c r="L78" s="218">
        <f t="shared" si="19"/>
        <v>0</v>
      </c>
      <c r="M78" s="221">
        <f t="shared" si="17"/>
        <v>1</v>
      </c>
    </row>
    <row r="79" spans="1:13" s="10" customFormat="1" ht="22.5" customHeight="1">
      <c r="A79" s="205">
        <v>18</v>
      </c>
      <c r="B79" s="203" t="s">
        <v>1460</v>
      </c>
      <c r="C79" s="218"/>
      <c r="D79" s="218"/>
      <c r="E79" s="218"/>
      <c r="F79" s="218">
        <v>1</v>
      </c>
      <c r="G79" s="218"/>
      <c r="H79" s="218"/>
      <c r="I79" s="218"/>
      <c r="J79" s="219"/>
      <c r="K79" s="220">
        <f t="shared" si="18"/>
        <v>0</v>
      </c>
      <c r="L79" s="218">
        <f t="shared" si="19"/>
        <v>1</v>
      </c>
      <c r="M79" s="221">
        <f t="shared" si="17"/>
        <v>1</v>
      </c>
    </row>
    <row r="80" spans="1:13" s="10" customFormat="1" ht="22.5" customHeight="1">
      <c r="A80" s="205">
        <v>19</v>
      </c>
      <c r="B80" s="203" t="s">
        <v>1461</v>
      </c>
      <c r="C80" s="218"/>
      <c r="D80" s="218"/>
      <c r="E80" s="218"/>
      <c r="F80" s="218"/>
      <c r="G80" s="218"/>
      <c r="H80" s="218"/>
      <c r="I80" s="218"/>
      <c r="J80" s="219"/>
      <c r="K80" s="220">
        <f t="shared" si="18"/>
        <v>0</v>
      </c>
      <c r="L80" s="218">
        <f t="shared" si="19"/>
        <v>0</v>
      </c>
      <c r="M80" s="221">
        <f t="shared" si="17"/>
        <v>0</v>
      </c>
    </row>
    <row r="81" spans="1:13" s="10" customFormat="1" ht="22.5" customHeight="1">
      <c r="A81" s="205">
        <v>20</v>
      </c>
      <c r="B81" s="203" t="s">
        <v>1462</v>
      </c>
      <c r="C81" s="218"/>
      <c r="D81" s="218"/>
      <c r="E81" s="218"/>
      <c r="F81" s="218"/>
      <c r="G81" s="218"/>
      <c r="H81" s="218"/>
      <c r="I81" s="218"/>
      <c r="J81" s="219"/>
      <c r="K81" s="220">
        <f t="shared" si="18"/>
        <v>0</v>
      </c>
      <c r="L81" s="218">
        <f t="shared" si="19"/>
        <v>0</v>
      </c>
      <c r="M81" s="221">
        <f t="shared" si="17"/>
        <v>0</v>
      </c>
    </row>
    <row r="82" spans="1:13" s="10" customFormat="1" ht="24.75" customHeight="1">
      <c r="A82" s="205">
        <v>21</v>
      </c>
      <c r="B82" s="203" t="s">
        <v>1463</v>
      </c>
      <c r="C82" s="218"/>
      <c r="D82" s="218"/>
      <c r="E82" s="218"/>
      <c r="F82" s="218"/>
      <c r="G82" s="218"/>
      <c r="H82" s="218"/>
      <c r="I82" s="218"/>
      <c r="J82" s="219"/>
      <c r="K82" s="220">
        <f t="shared" si="18"/>
        <v>0</v>
      </c>
      <c r="L82" s="218">
        <f t="shared" si="19"/>
        <v>0</v>
      </c>
      <c r="M82" s="221">
        <f t="shared" si="17"/>
        <v>0</v>
      </c>
    </row>
    <row r="83" spans="1:13" s="10" customFormat="1" ht="22.5" customHeight="1" thickBot="1">
      <c r="A83" s="243">
        <v>22</v>
      </c>
      <c r="B83" s="244" t="s">
        <v>1464</v>
      </c>
      <c r="C83" s="232"/>
      <c r="D83" s="232"/>
      <c r="E83" s="232"/>
      <c r="F83" s="232"/>
      <c r="G83" s="232"/>
      <c r="H83" s="232"/>
      <c r="I83" s="232"/>
      <c r="J83" s="246"/>
      <c r="K83" s="247">
        <f t="shared" si="18"/>
        <v>0</v>
      </c>
      <c r="L83" s="232">
        <f t="shared" si="19"/>
        <v>0</v>
      </c>
      <c r="M83" s="233">
        <f t="shared" si="17"/>
        <v>0</v>
      </c>
    </row>
    <row r="84" spans="1:13" s="12" customFormat="1" ht="26.25" customHeight="1" thickBot="1">
      <c r="A84" s="208"/>
      <c r="B84" s="209" t="s">
        <v>1375</v>
      </c>
      <c r="C84" s="223">
        <f>SUM(C62:C83)</f>
        <v>2</v>
      </c>
      <c r="D84" s="223">
        <f t="shared" ref="D84:J84" si="20">SUM(D62:D83)</f>
        <v>2</v>
      </c>
      <c r="E84" s="223">
        <f t="shared" si="20"/>
        <v>2</v>
      </c>
      <c r="F84" s="223">
        <f t="shared" si="20"/>
        <v>1</v>
      </c>
      <c r="G84" s="223">
        <f t="shared" si="20"/>
        <v>0</v>
      </c>
      <c r="H84" s="223">
        <f t="shared" si="20"/>
        <v>0</v>
      </c>
      <c r="I84" s="223">
        <f t="shared" si="20"/>
        <v>0</v>
      </c>
      <c r="J84" s="223">
        <f t="shared" si="20"/>
        <v>0</v>
      </c>
      <c r="K84" s="225">
        <f>SUM(K62:K83)</f>
        <v>4</v>
      </c>
      <c r="L84" s="223">
        <f>SUM(L62:L83)</f>
        <v>3</v>
      </c>
      <c r="M84" s="226">
        <f t="shared" si="17"/>
        <v>7</v>
      </c>
    </row>
    <row r="85" spans="1:13" s="10" customFormat="1" ht="26.25" customHeight="1" thickBot="1">
      <c r="A85" s="357" t="s">
        <v>1378</v>
      </c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9"/>
    </row>
    <row r="86" spans="1:13" s="10" customFormat="1" ht="22.5" customHeight="1">
      <c r="A86" s="241">
        <v>1</v>
      </c>
      <c r="B86" s="242" t="s">
        <v>1379</v>
      </c>
      <c r="C86" s="235"/>
      <c r="D86" s="235"/>
      <c r="E86" s="235"/>
      <c r="F86" s="235"/>
      <c r="G86" s="235"/>
      <c r="H86" s="235"/>
      <c r="I86" s="235"/>
      <c r="J86" s="245"/>
      <c r="K86" s="234">
        <f t="shared" si="18"/>
        <v>0</v>
      </c>
      <c r="L86" s="235">
        <f t="shared" si="19"/>
        <v>0</v>
      </c>
      <c r="M86" s="236">
        <f t="shared" ref="M86:M88" si="21">K86+L86</f>
        <v>0</v>
      </c>
    </row>
    <row r="87" spans="1:13" s="10" customFormat="1" ht="22.5" customHeight="1" thickBot="1">
      <c r="A87" s="206">
        <v>2</v>
      </c>
      <c r="B87" s="207" t="s">
        <v>71</v>
      </c>
      <c r="C87" s="215"/>
      <c r="D87" s="215"/>
      <c r="E87" s="215"/>
      <c r="F87" s="215"/>
      <c r="G87" s="215"/>
      <c r="H87" s="215"/>
      <c r="I87" s="215"/>
      <c r="J87" s="216"/>
      <c r="K87" s="222">
        <f t="shared" si="18"/>
        <v>0</v>
      </c>
      <c r="L87" s="215">
        <f t="shared" si="19"/>
        <v>0</v>
      </c>
      <c r="M87" s="233">
        <f t="shared" si="21"/>
        <v>0</v>
      </c>
    </row>
    <row r="88" spans="1:13" s="12" customFormat="1" ht="23.25" customHeight="1" thickBot="1">
      <c r="A88" s="208"/>
      <c r="B88" s="209" t="s">
        <v>1377</v>
      </c>
      <c r="C88" s="223">
        <f t="shared" ref="C88:L88" si="22">SUM(C86:C87)</f>
        <v>0</v>
      </c>
      <c r="D88" s="223">
        <f t="shared" si="22"/>
        <v>0</v>
      </c>
      <c r="E88" s="223">
        <f t="shared" si="22"/>
        <v>0</v>
      </c>
      <c r="F88" s="223">
        <f t="shared" si="22"/>
        <v>0</v>
      </c>
      <c r="G88" s="223">
        <f t="shared" si="22"/>
        <v>0</v>
      </c>
      <c r="H88" s="223">
        <f t="shared" si="22"/>
        <v>0</v>
      </c>
      <c r="I88" s="223">
        <f t="shared" si="22"/>
        <v>0</v>
      </c>
      <c r="J88" s="223">
        <f t="shared" si="22"/>
        <v>0</v>
      </c>
      <c r="K88" s="225">
        <f t="shared" si="22"/>
        <v>0</v>
      </c>
      <c r="L88" s="223">
        <f t="shared" si="22"/>
        <v>0</v>
      </c>
      <c r="M88" s="236">
        <f t="shared" si="21"/>
        <v>0</v>
      </c>
    </row>
    <row r="89" spans="1:13" s="12" customFormat="1" ht="23.25" customHeight="1">
      <c r="A89" s="352" t="s">
        <v>4</v>
      </c>
      <c r="B89" s="353" t="s">
        <v>3</v>
      </c>
      <c r="C89" s="336" t="s">
        <v>34</v>
      </c>
      <c r="D89" s="336"/>
      <c r="E89" s="336" t="s">
        <v>35</v>
      </c>
      <c r="F89" s="336"/>
      <c r="G89" s="336" t="s">
        <v>36</v>
      </c>
      <c r="H89" s="336"/>
      <c r="I89" s="336" t="s">
        <v>9</v>
      </c>
      <c r="J89" s="337"/>
      <c r="K89" s="338" t="s">
        <v>29</v>
      </c>
      <c r="L89" s="339"/>
      <c r="M89" s="340"/>
    </row>
    <row r="90" spans="1:13" s="12" customFormat="1" ht="32.25" customHeight="1" thickBot="1">
      <c r="A90" s="311"/>
      <c r="B90" s="354"/>
      <c r="C90" s="215" t="s">
        <v>1430</v>
      </c>
      <c r="D90" s="253" t="s">
        <v>2</v>
      </c>
      <c r="E90" s="215" t="s">
        <v>1430</v>
      </c>
      <c r="F90" s="253" t="s">
        <v>2</v>
      </c>
      <c r="G90" s="215" t="s">
        <v>1430</v>
      </c>
      <c r="H90" s="253" t="s">
        <v>2</v>
      </c>
      <c r="I90" s="215" t="s">
        <v>1430</v>
      </c>
      <c r="J90" s="254" t="s">
        <v>2</v>
      </c>
      <c r="K90" s="252" t="s">
        <v>1430</v>
      </c>
      <c r="L90" s="251" t="s">
        <v>2</v>
      </c>
      <c r="M90" s="250" t="s">
        <v>33</v>
      </c>
    </row>
    <row r="91" spans="1:13" s="10" customFormat="1" ht="30" customHeight="1" thickBot="1">
      <c r="A91" s="348" t="s">
        <v>108</v>
      </c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50"/>
    </row>
    <row r="92" spans="1:13" s="10" customFormat="1" ht="18.75" customHeight="1">
      <c r="A92" s="210">
        <v>1</v>
      </c>
      <c r="B92" s="211" t="s">
        <v>1381</v>
      </c>
      <c r="C92" s="227"/>
      <c r="D92" s="227"/>
      <c r="E92" s="227"/>
      <c r="F92" s="227"/>
      <c r="G92" s="227"/>
      <c r="H92" s="227"/>
      <c r="I92" s="227"/>
      <c r="J92" s="228"/>
      <c r="K92" s="234">
        <f t="shared" ref="K92:K117" si="23">C92+E92+G92+I92</f>
        <v>0</v>
      </c>
      <c r="L92" s="235">
        <f t="shared" ref="L92:L117" si="24">D92+F92+H92+J92</f>
        <v>0</v>
      </c>
      <c r="M92" s="236">
        <f t="shared" ref="M92:M142" si="25">K92+L92</f>
        <v>0</v>
      </c>
    </row>
    <row r="93" spans="1:13" s="10" customFormat="1" ht="20.25" customHeight="1">
      <c r="A93" s="205">
        <v>2</v>
      </c>
      <c r="B93" s="203" t="s">
        <v>1380</v>
      </c>
      <c r="C93" s="218"/>
      <c r="D93" s="218"/>
      <c r="E93" s="218">
        <v>1</v>
      </c>
      <c r="F93" s="218"/>
      <c r="G93" s="218"/>
      <c r="H93" s="218"/>
      <c r="I93" s="218"/>
      <c r="J93" s="219"/>
      <c r="K93" s="220">
        <f t="shared" si="23"/>
        <v>1</v>
      </c>
      <c r="L93" s="218">
        <f t="shared" si="24"/>
        <v>0</v>
      </c>
      <c r="M93" s="221">
        <f t="shared" si="25"/>
        <v>1</v>
      </c>
    </row>
    <row r="94" spans="1:13" s="10" customFormat="1" ht="18" customHeight="1">
      <c r="A94" s="205">
        <v>3</v>
      </c>
      <c r="B94" s="203" t="s">
        <v>1382</v>
      </c>
      <c r="C94" s="218"/>
      <c r="D94" s="218"/>
      <c r="E94" s="218"/>
      <c r="F94" s="218"/>
      <c r="G94" s="218"/>
      <c r="H94" s="218"/>
      <c r="I94" s="218"/>
      <c r="J94" s="219"/>
      <c r="K94" s="220">
        <f t="shared" si="23"/>
        <v>0</v>
      </c>
      <c r="L94" s="218">
        <f t="shared" si="24"/>
        <v>0</v>
      </c>
      <c r="M94" s="221">
        <f t="shared" si="25"/>
        <v>0</v>
      </c>
    </row>
    <row r="95" spans="1:13" s="10" customFormat="1" ht="18.75" customHeight="1">
      <c r="A95" s="205">
        <v>4</v>
      </c>
      <c r="B95" s="203" t="s">
        <v>1383</v>
      </c>
      <c r="C95" s="218"/>
      <c r="D95" s="218"/>
      <c r="E95" s="218"/>
      <c r="F95" s="218"/>
      <c r="G95" s="218"/>
      <c r="H95" s="218"/>
      <c r="I95" s="218"/>
      <c r="J95" s="219"/>
      <c r="K95" s="220">
        <f t="shared" si="23"/>
        <v>0</v>
      </c>
      <c r="L95" s="218">
        <f t="shared" si="24"/>
        <v>0</v>
      </c>
      <c r="M95" s="221">
        <f t="shared" si="25"/>
        <v>0</v>
      </c>
    </row>
    <row r="96" spans="1:13" s="10" customFormat="1" ht="17.25" customHeight="1">
      <c r="A96" s="205">
        <v>5</v>
      </c>
      <c r="B96" s="203" t="s">
        <v>1384</v>
      </c>
      <c r="C96" s="218"/>
      <c r="D96" s="218"/>
      <c r="E96" s="218"/>
      <c r="F96" s="218"/>
      <c r="G96" s="218"/>
      <c r="H96" s="218"/>
      <c r="I96" s="218"/>
      <c r="J96" s="219"/>
      <c r="K96" s="220">
        <f t="shared" si="23"/>
        <v>0</v>
      </c>
      <c r="L96" s="218">
        <f t="shared" si="24"/>
        <v>0</v>
      </c>
      <c r="M96" s="221">
        <f t="shared" si="25"/>
        <v>0</v>
      </c>
    </row>
    <row r="97" spans="1:13" s="10" customFormat="1" ht="18" customHeight="1">
      <c r="A97" s="205">
        <v>6</v>
      </c>
      <c r="B97" s="203" t="s">
        <v>1385</v>
      </c>
      <c r="C97" s="218"/>
      <c r="D97" s="218"/>
      <c r="E97" s="218"/>
      <c r="F97" s="218"/>
      <c r="G97" s="218"/>
      <c r="H97" s="218"/>
      <c r="I97" s="218"/>
      <c r="J97" s="219"/>
      <c r="K97" s="220">
        <f t="shared" si="23"/>
        <v>0</v>
      </c>
      <c r="L97" s="218">
        <f t="shared" si="24"/>
        <v>0</v>
      </c>
      <c r="M97" s="221">
        <f t="shared" si="25"/>
        <v>0</v>
      </c>
    </row>
    <row r="98" spans="1:13" s="10" customFormat="1" ht="17.25" customHeight="1">
      <c r="A98" s="205">
        <v>7</v>
      </c>
      <c r="B98" s="203" t="s">
        <v>1386</v>
      </c>
      <c r="C98" s="218"/>
      <c r="D98" s="218">
        <v>1</v>
      </c>
      <c r="E98" s="218"/>
      <c r="F98" s="218">
        <v>1</v>
      </c>
      <c r="G98" s="218"/>
      <c r="H98" s="218"/>
      <c r="I98" s="218"/>
      <c r="J98" s="219"/>
      <c r="K98" s="220">
        <f t="shared" si="23"/>
        <v>0</v>
      </c>
      <c r="L98" s="218">
        <f t="shared" si="24"/>
        <v>2</v>
      </c>
      <c r="M98" s="221">
        <f t="shared" si="25"/>
        <v>2</v>
      </c>
    </row>
    <row r="99" spans="1:13" s="10" customFormat="1" ht="17.25" customHeight="1">
      <c r="A99" s="205">
        <v>8</v>
      </c>
      <c r="B99" s="203" t="s">
        <v>1387</v>
      </c>
      <c r="C99" s="218"/>
      <c r="D99" s="218"/>
      <c r="E99" s="218"/>
      <c r="F99" s="218"/>
      <c r="G99" s="218"/>
      <c r="H99" s="218"/>
      <c r="I99" s="218"/>
      <c r="J99" s="219"/>
      <c r="K99" s="220">
        <f t="shared" si="23"/>
        <v>0</v>
      </c>
      <c r="L99" s="218">
        <f t="shared" si="24"/>
        <v>0</v>
      </c>
      <c r="M99" s="221">
        <f t="shared" si="25"/>
        <v>0</v>
      </c>
    </row>
    <row r="100" spans="1:13" s="10" customFormat="1" ht="16.5" customHeight="1">
      <c r="A100" s="205">
        <v>9</v>
      </c>
      <c r="B100" s="203" t="s">
        <v>1388</v>
      </c>
      <c r="C100" s="218"/>
      <c r="D100" s="218"/>
      <c r="E100" s="218"/>
      <c r="F100" s="218"/>
      <c r="G100" s="218"/>
      <c r="H100" s="218"/>
      <c r="I100" s="218"/>
      <c r="J100" s="219"/>
      <c r="K100" s="220">
        <f t="shared" si="23"/>
        <v>0</v>
      </c>
      <c r="L100" s="218">
        <f t="shared" si="24"/>
        <v>0</v>
      </c>
      <c r="M100" s="221">
        <f t="shared" si="25"/>
        <v>0</v>
      </c>
    </row>
    <row r="101" spans="1:13" s="10" customFormat="1" ht="18.75" customHeight="1">
      <c r="A101" s="205">
        <v>10</v>
      </c>
      <c r="B101" s="203" t="s">
        <v>1389</v>
      </c>
      <c r="C101" s="218"/>
      <c r="D101" s="218"/>
      <c r="E101" s="218"/>
      <c r="F101" s="218"/>
      <c r="G101" s="218"/>
      <c r="H101" s="218"/>
      <c r="I101" s="218"/>
      <c r="J101" s="219"/>
      <c r="K101" s="220">
        <f t="shared" si="23"/>
        <v>0</v>
      </c>
      <c r="L101" s="218">
        <f t="shared" si="24"/>
        <v>0</v>
      </c>
      <c r="M101" s="221">
        <f t="shared" si="25"/>
        <v>0</v>
      </c>
    </row>
    <row r="102" spans="1:13" s="10" customFormat="1" ht="18" customHeight="1">
      <c r="A102" s="205">
        <v>11</v>
      </c>
      <c r="B102" s="203" t="s">
        <v>1390</v>
      </c>
      <c r="C102" s="218"/>
      <c r="D102" s="218"/>
      <c r="E102" s="218"/>
      <c r="F102" s="218"/>
      <c r="G102" s="218"/>
      <c r="H102" s="218"/>
      <c r="I102" s="218"/>
      <c r="J102" s="219"/>
      <c r="K102" s="220">
        <f t="shared" si="23"/>
        <v>0</v>
      </c>
      <c r="L102" s="218">
        <f t="shared" si="24"/>
        <v>0</v>
      </c>
      <c r="M102" s="221">
        <f t="shared" si="25"/>
        <v>0</v>
      </c>
    </row>
    <row r="103" spans="1:13" s="10" customFormat="1" ht="18" customHeight="1">
      <c r="A103" s="205">
        <v>12</v>
      </c>
      <c r="B103" s="203" t="s">
        <v>1391</v>
      </c>
      <c r="C103" s="218"/>
      <c r="D103" s="218"/>
      <c r="E103" s="218">
        <v>1</v>
      </c>
      <c r="F103" s="218"/>
      <c r="G103" s="218"/>
      <c r="H103" s="218"/>
      <c r="I103" s="218"/>
      <c r="J103" s="219"/>
      <c r="K103" s="220">
        <f t="shared" si="23"/>
        <v>1</v>
      </c>
      <c r="L103" s="218">
        <f t="shared" si="24"/>
        <v>0</v>
      </c>
      <c r="M103" s="221">
        <f t="shared" si="25"/>
        <v>1</v>
      </c>
    </row>
    <row r="104" spans="1:13" s="10" customFormat="1" ht="17.25" customHeight="1">
      <c r="A104" s="205">
        <v>13</v>
      </c>
      <c r="B104" s="203" t="s">
        <v>1392</v>
      </c>
      <c r="C104" s="218"/>
      <c r="D104" s="218"/>
      <c r="E104" s="218"/>
      <c r="F104" s="218"/>
      <c r="G104" s="218"/>
      <c r="H104" s="218"/>
      <c r="I104" s="218"/>
      <c r="J104" s="219"/>
      <c r="K104" s="220">
        <f t="shared" si="23"/>
        <v>0</v>
      </c>
      <c r="L104" s="218">
        <f t="shared" si="24"/>
        <v>0</v>
      </c>
      <c r="M104" s="221">
        <f t="shared" si="25"/>
        <v>0</v>
      </c>
    </row>
    <row r="105" spans="1:13" s="10" customFormat="1" ht="21.75" customHeight="1">
      <c r="A105" s="205">
        <v>14</v>
      </c>
      <c r="B105" s="203" t="s">
        <v>1393</v>
      </c>
      <c r="C105" s="218"/>
      <c r="D105" s="218"/>
      <c r="E105" s="218"/>
      <c r="F105" s="218"/>
      <c r="G105" s="218"/>
      <c r="H105" s="218"/>
      <c r="I105" s="218"/>
      <c r="J105" s="219"/>
      <c r="K105" s="220">
        <f t="shared" si="23"/>
        <v>0</v>
      </c>
      <c r="L105" s="218">
        <f t="shared" si="24"/>
        <v>0</v>
      </c>
      <c r="M105" s="221">
        <f t="shared" si="25"/>
        <v>0</v>
      </c>
    </row>
    <row r="106" spans="1:13" s="10" customFormat="1" ht="21" customHeight="1">
      <c r="A106" s="205">
        <v>15</v>
      </c>
      <c r="B106" s="203" t="s">
        <v>1394</v>
      </c>
      <c r="C106" s="218"/>
      <c r="D106" s="218"/>
      <c r="E106" s="218"/>
      <c r="F106" s="218"/>
      <c r="G106" s="218"/>
      <c r="H106" s="218"/>
      <c r="I106" s="218"/>
      <c r="J106" s="219"/>
      <c r="K106" s="220">
        <f t="shared" si="23"/>
        <v>0</v>
      </c>
      <c r="L106" s="218">
        <f t="shared" si="24"/>
        <v>0</v>
      </c>
      <c r="M106" s="221">
        <f t="shared" si="25"/>
        <v>0</v>
      </c>
    </row>
    <row r="107" spans="1:13" s="10" customFormat="1" ht="18" customHeight="1">
      <c r="A107" s="205">
        <v>16</v>
      </c>
      <c r="B107" s="203" t="s">
        <v>1395</v>
      </c>
      <c r="C107" s="218"/>
      <c r="D107" s="218"/>
      <c r="E107" s="218"/>
      <c r="F107" s="218"/>
      <c r="G107" s="218"/>
      <c r="H107" s="218"/>
      <c r="I107" s="218"/>
      <c r="J107" s="219"/>
      <c r="K107" s="220">
        <f t="shared" si="23"/>
        <v>0</v>
      </c>
      <c r="L107" s="218">
        <f t="shared" si="24"/>
        <v>0</v>
      </c>
      <c r="M107" s="221">
        <f t="shared" si="25"/>
        <v>0</v>
      </c>
    </row>
    <row r="108" spans="1:13" s="10" customFormat="1" ht="21.75" customHeight="1">
      <c r="A108" s="205">
        <v>17</v>
      </c>
      <c r="B108" s="203" t="s">
        <v>1396</v>
      </c>
      <c r="C108" s="218"/>
      <c r="D108" s="218"/>
      <c r="E108" s="218"/>
      <c r="F108" s="218"/>
      <c r="G108" s="218"/>
      <c r="H108" s="218"/>
      <c r="I108" s="218"/>
      <c r="J108" s="219"/>
      <c r="K108" s="220">
        <f t="shared" si="23"/>
        <v>0</v>
      </c>
      <c r="L108" s="218">
        <f t="shared" si="24"/>
        <v>0</v>
      </c>
      <c r="M108" s="221">
        <f t="shared" si="25"/>
        <v>0</v>
      </c>
    </row>
    <row r="109" spans="1:13" s="10" customFormat="1" ht="18" customHeight="1">
      <c r="A109" s="205">
        <v>18</v>
      </c>
      <c r="B109" s="203" t="s">
        <v>1397</v>
      </c>
      <c r="C109" s="218"/>
      <c r="D109" s="218"/>
      <c r="E109" s="218"/>
      <c r="F109" s="218"/>
      <c r="G109" s="218"/>
      <c r="H109" s="218"/>
      <c r="I109" s="218"/>
      <c r="J109" s="219"/>
      <c r="K109" s="220">
        <f t="shared" si="23"/>
        <v>0</v>
      </c>
      <c r="L109" s="218">
        <f t="shared" si="24"/>
        <v>0</v>
      </c>
      <c r="M109" s="221">
        <f t="shared" si="25"/>
        <v>0</v>
      </c>
    </row>
    <row r="110" spans="1:13" s="10" customFormat="1" ht="18.75" customHeight="1">
      <c r="A110" s="205">
        <v>19</v>
      </c>
      <c r="B110" s="203" t="s">
        <v>1398</v>
      </c>
      <c r="C110" s="218"/>
      <c r="D110" s="218"/>
      <c r="E110" s="218"/>
      <c r="F110" s="218"/>
      <c r="G110" s="218"/>
      <c r="H110" s="218"/>
      <c r="I110" s="218"/>
      <c r="J110" s="219"/>
      <c r="K110" s="220">
        <f t="shared" si="23"/>
        <v>0</v>
      </c>
      <c r="L110" s="218">
        <f t="shared" si="24"/>
        <v>0</v>
      </c>
      <c r="M110" s="221">
        <f t="shared" si="25"/>
        <v>0</v>
      </c>
    </row>
    <row r="111" spans="1:13" s="10" customFormat="1" ht="17.25" customHeight="1">
      <c r="A111" s="205">
        <v>20</v>
      </c>
      <c r="B111" s="203" t="s">
        <v>1399</v>
      </c>
      <c r="C111" s="218"/>
      <c r="D111" s="218">
        <v>1</v>
      </c>
      <c r="E111" s="218"/>
      <c r="F111" s="218">
        <v>2</v>
      </c>
      <c r="G111" s="218"/>
      <c r="H111" s="218"/>
      <c r="I111" s="218"/>
      <c r="J111" s="219"/>
      <c r="K111" s="220">
        <f t="shared" si="23"/>
        <v>0</v>
      </c>
      <c r="L111" s="218">
        <f t="shared" si="24"/>
        <v>3</v>
      </c>
      <c r="M111" s="221">
        <f t="shared" si="25"/>
        <v>3</v>
      </c>
    </row>
    <row r="112" spans="1:13" s="10" customFormat="1" ht="19.5" customHeight="1">
      <c r="A112" s="205">
        <v>21</v>
      </c>
      <c r="B112" s="203" t="s">
        <v>1400</v>
      </c>
      <c r="C112" s="218"/>
      <c r="D112" s="218"/>
      <c r="E112" s="218"/>
      <c r="F112" s="218"/>
      <c r="G112" s="218"/>
      <c r="H112" s="218"/>
      <c r="I112" s="218"/>
      <c r="J112" s="219"/>
      <c r="K112" s="220">
        <f t="shared" si="23"/>
        <v>0</v>
      </c>
      <c r="L112" s="218">
        <f t="shared" si="24"/>
        <v>0</v>
      </c>
      <c r="M112" s="221">
        <f t="shared" si="25"/>
        <v>0</v>
      </c>
    </row>
    <row r="113" spans="1:13" s="10" customFormat="1" ht="19.5" customHeight="1">
      <c r="A113" s="205">
        <v>22</v>
      </c>
      <c r="B113" s="203" t="s">
        <v>1401</v>
      </c>
      <c r="C113" s="218"/>
      <c r="D113" s="218"/>
      <c r="E113" s="218">
        <v>1</v>
      </c>
      <c r="F113" s="218"/>
      <c r="G113" s="218"/>
      <c r="H113" s="218"/>
      <c r="I113" s="218"/>
      <c r="J113" s="219"/>
      <c r="K113" s="220">
        <f t="shared" si="23"/>
        <v>1</v>
      </c>
      <c r="L113" s="218">
        <f t="shared" si="24"/>
        <v>0</v>
      </c>
      <c r="M113" s="221">
        <f t="shared" si="25"/>
        <v>1</v>
      </c>
    </row>
    <row r="114" spans="1:13" s="10" customFormat="1" ht="21.75" customHeight="1">
      <c r="A114" s="205">
        <v>23</v>
      </c>
      <c r="B114" s="203" t="s">
        <v>1402</v>
      </c>
      <c r="C114" s="218"/>
      <c r="D114" s="218"/>
      <c r="E114" s="218"/>
      <c r="F114" s="218"/>
      <c r="G114" s="218"/>
      <c r="H114" s="218"/>
      <c r="I114" s="218"/>
      <c r="J114" s="219"/>
      <c r="K114" s="220">
        <f t="shared" si="23"/>
        <v>0</v>
      </c>
      <c r="L114" s="218">
        <f t="shared" si="24"/>
        <v>0</v>
      </c>
      <c r="M114" s="221">
        <f t="shared" si="25"/>
        <v>0</v>
      </c>
    </row>
    <row r="115" spans="1:13" s="10" customFormat="1" ht="19.5" customHeight="1">
      <c r="A115" s="205">
        <v>24</v>
      </c>
      <c r="B115" s="203" t="s">
        <v>1404</v>
      </c>
      <c r="C115" s="218"/>
      <c r="D115" s="218"/>
      <c r="E115" s="218"/>
      <c r="F115" s="218"/>
      <c r="G115" s="218"/>
      <c r="H115" s="218"/>
      <c r="I115" s="218"/>
      <c r="J115" s="219"/>
      <c r="K115" s="220">
        <f t="shared" si="23"/>
        <v>0</v>
      </c>
      <c r="L115" s="218">
        <f t="shared" si="24"/>
        <v>0</v>
      </c>
      <c r="M115" s="221">
        <f t="shared" si="25"/>
        <v>0</v>
      </c>
    </row>
    <row r="116" spans="1:13" s="10" customFormat="1" ht="19.5" customHeight="1">
      <c r="A116" s="205">
        <v>25</v>
      </c>
      <c r="B116" s="203" t="s">
        <v>1403</v>
      </c>
      <c r="C116" s="218"/>
      <c r="D116" s="218"/>
      <c r="E116" s="218"/>
      <c r="F116" s="218"/>
      <c r="G116" s="218"/>
      <c r="H116" s="218"/>
      <c r="I116" s="218"/>
      <c r="J116" s="219"/>
      <c r="K116" s="220">
        <f t="shared" si="23"/>
        <v>0</v>
      </c>
      <c r="L116" s="218">
        <f t="shared" si="24"/>
        <v>0</v>
      </c>
      <c r="M116" s="221">
        <f t="shared" si="25"/>
        <v>0</v>
      </c>
    </row>
    <row r="117" spans="1:13" s="10" customFormat="1" ht="19.5" customHeight="1">
      <c r="A117" s="205">
        <v>26</v>
      </c>
      <c r="B117" s="203" t="s">
        <v>1405</v>
      </c>
      <c r="C117" s="218"/>
      <c r="D117" s="218"/>
      <c r="E117" s="218"/>
      <c r="F117" s="218"/>
      <c r="G117" s="218"/>
      <c r="H117" s="218"/>
      <c r="I117" s="218"/>
      <c r="J117" s="219"/>
      <c r="K117" s="220">
        <f t="shared" si="23"/>
        <v>0</v>
      </c>
      <c r="L117" s="218">
        <f t="shared" si="24"/>
        <v>0</v>
      </c>
      <c r="M117" s="221">
        <f t="shared" si="25"/>
        <v>0</v>
      </c>
    </row>
    <row r="118" spans="1:13" s="10" customFormat="1" ht="20.25" customHeight="1">
      <c r="A118" s="205">
        <v>27</v>
      </c>
      <c r="B118" s="203" t="s">
        <v>1406</v>
      </c>
      <c r="C118" s="218"/>
      <c r="D118" s="218">
        <v>4</v>
      </c>
      <c r="E118" s="218"/>
      <c r="F118" s="218">
        <v>3</v>
      </c>
      <c r="G118" s="218"/>
      <c r="H118" s="218"/>
      <c r="I118" s="218"/>
      <c r="J118" s="219"/>
      <c r="K118" s="220">
        <f t="shared" ref="K118:K141" si="26">C118+E118+G118+I118</f>
        <v>0</v>
      </c>
      <c r="L118" s="218">
        <f t="shared" ref="L118:L141" si="27">D118+F118+H118+J118</f>
        <v>7</v>
      </c>
      <c r="M118" s="221">
        <f t="shared" si="25"/>
        <v>7</v>
      </c>
    </row>
    <row r="119" spans="1:13" s="10" customFormat="1" ht="19.5" customHeight="1">
      <c r="A119" s="205">
        <v>28</v>
      </c>
      <c r="B119" s="203" t="s">
        <v>1407</v>
      </c>
      <c r="C119" s="218"/>
      <c r="D119" s="218"/>
      <c r="E119" s="218"/>
      <c r="F119" s="218"/>
      <c r="G119" s="218"/>
      <c r="H119" s="218"/>
      <c r="I119" s="218"/>
      <c r="J119" s="219"/>
      <c r="K119" s="220">
        <f t="shared" si="26"/>
        <v>0</v>
      </c>
      <c r="L119" s="218">
        <f t="shared" si="27"/>
        <v>0</v>
      </c>
      <c r="M119" s="221">
        <f t="shared" si="25"/>
        <v>0</v>
      </c>
    </row>
    <row r="120" spans="1:13" s="10" customFormat="1" ht="18.75" customHeight="1">
      <c r="A120" s="205">
        <v>29</v>
      </c>
      <c r="B120" s="203" t="s">
        <v>1408</v>
      </c>
      <c r="C120" s="218"/>
      <c r="D120" s="218"/>
      <c r="E120" s="218"/>
      <c r="F120" s="218"/>
      <c r="G120" s="218"/>
      <c r="H120" s="218"/>
      <c r="I120" s="218"/>
      <c r="J120" s="219"/>
      <c r="K120" s="220">
        <f t="shared" si="26"/>
        <v>0</v>
      </c>
      <c r="L120" s="218">
        <f t="shared" si="27"/>
        <v>0</v>
      </c>
      <c r="M120" s="221">
        <f t="shared" si="25"/>
        <v>0</v>
      </c>
    </row>
    <row r="121" spans="1:13" s="10" customFormat="1" ht="18.75" customHeight="1">
      <c r="A121" s="205">
        <v>30</v>
      </c>
      <c r="B121" s="203" t="s">
        <v>1409</v>
      </c>
      <c r="C121" s="218"/>
      <c r="D121" s="218"/>
      <c r="E121" s="218">
        <v>1</v>
      </c>
      <c r="F121" s="218"/>
      <c r="G121" s="218"/>
      <c r="H121" s="218"/>
      <c r="I121" s="218"/>
      <c r="J121" s="219"/>
      <c r="K121" s="220">
        <f t="shared" si="26"/>
        <v>1</v>
      </c>
      <c r="L121" s="218">
        <f t="shared" si="27"/>
        <v>0</v>
      </c>
      <c r="M121" s="221">
        <f t="shared" si="25"/>
        <v>1</v>
      </c>
    </row>
    <row r="122" spans="1:13" s="10" customFormat="1" ht="18.75" customHeight="1">
      <c r="A122" s="205">
        <v>31</v>
      </c>
      <c r="B122" s="203" t="s">
        <v>1410</v>
      </c>
      <c r="C122" s="218"/>
      <c r="D122" s="218">
        <v>2</v>
      </c>
      <c r="E122" s="218"/>
      <c r="F122" s="218"/>
      <c r="G122" s="218"/>
      <c r="H122" s="218"/>
      <c r="I122" s="218"/>
      <c r="J122" s="219"/>
      <c r="K122" s="220">
        <f t="shared" si="26"/>
        <v>0</v>
      </c>
      <c r="L122" s="218">
        <f t="shared" si="27"/>
        <v>2</v>
      </c>
      <c r="M122" s="221">
        <f t="shared" si="25"/>
        <v>2</v>
      </c>
    </row>
    <row r="123" spans="1:13" s="10" customFormat="1" ht="18" customHeight="1">
      <c r="A123" s="205">
        <v>32</v>
      </c>
      <c r="B123" s="203" t="s">
        <v>1411</v>
      </c>
      <c r="C123" s="218"/>
      <c r="D123" s="218"/>
      <c r="E123" s="218"/>
      <c r="F123" s="218"/>
      <c r="G123" s="218"/>
      <c r="H123" s="218"/>
      <c r="I123" s="218"/>
      <c r="J123" s="219"/>
      <c r="K123" s="220">
        <f t="shared" si="26"/>
        <v>0</v>
      </c>
      <c r="L123" s="218">
        <f t="shared" si="27"/>
        <v>0</v>
      </c>
      <c r="M123" s="221">
        <f t="shared" si="25"/>
        <v>0</v>
      </c>
    </row>
    <row r="124" spans="1:13" s="10" customFormat="1" ht="18" customHeight="1">
      <c r="A124" s="205">
        <v>33</v>
      </c>
      <c r="B124" s="203" t="s">
        <v>1412</v>
      </c>
      <c r="C124" s="218"/>
      <c r="D124" s="218"/>
      <c r="E124" s="218">
        <v>1</v>
      </c>
      <c r="F124" s="218"/>
      <c r="G124" s="218"/>
      <c r="H124" s="218"/>
      <c r="I124" s="218"/>
      <c r="J124" s="219"/>
      <c r="K124" s="220">
        <f t="shared" si="26"/>
        <v>1</v>
      </c>
      <c r="L124" s="218">
        <f t="shared" si="27"/>
        <v>0</v>
      </c>
      <c r="M124" s="221">
        <f t="shared" si="25"/>
        <v>1</v>
      </c>
    </row>
    <row r="125" spans="1:13" s="10" customFormat="1" ht="20.25" customHeight="1">
      <c r="A125" s="205">
        <v>34</v>
      </c>
      <c r="B125" s="203" t="s">
        <v>1413</v>
      </c>
      <c r="C125" s="218"/>
      <c r="D125" s="218"/>
      <c r="E125" s="218"/>
      <c r="F125" s="218"/>
      <c r="G125" s="218"/>
      <c r="H125" s="218"/>
      <c r="I125" s="218"/>
      <c r="J125" s="219"/>
      <c r="K125" s="220">
        <f t="shared" si="26"/>
        <v>0</v>
      </c>
      <c r="L125" s="218">
        <f t="shared" si="27"/>
        <v>0</v>
      </c>
      <c r="M125" s="221">
        <f t="shared" si="25"/>
        <v>0</v>
      </c>
    </row>
    <row r="126" spans="1:13" s="10" customFormat="1" ht="35.25" customHeight="1">
      <c r="A126" s="205">
        <v>35</v>
      </c>
      <c r="B126" s="203" t="s">
        <v>1414</v>
      </c>
      <c r="C126" s="218"/>
      <c r="D126" s="218"/>
      <c r="E126" s="218"/>
      <c r="F126" s="218"/>
      <c r="G126" s="218"/>
      <c r="H126" s="218"/>
      <c r="I126" s="218"/>
      <c r="J126" s="219"/>
      <c r="K126" s="220">
        <f t="shared" si="26"/>
        <v>0</v>
      </c>
      <c r="L126" s="218">
        <f t="shared" si="27"/>
        <v>0</v>
      </c>
      <c r="M126" s="221">
        <f t="shared" si="25"/>
        <v>0</v>
      </c>
    </row>
    <row r="127" spans="1:13" s="10" customFormat="1" ht="21" customHeight="1">
      <c r="A127" s="205">
        <v>36</v>
      </c>
      <c r="B127" s="203" t="s">
        <v>1415</v>
      </c>
      <c r="C127" s="218"/>
      <c r="D127" s="218"/>
      <c r="E127" s="218"/>
      <c r="F127" s="218"/>
      <c r="G127" s="218"/>
      <c r="H127" s="218"/>
      <c r="I127" s="218"/>
      <c r="J127" s="219"/>
      <c r="K127" s="220">
        <f t="shared" si="26"/>
        <v>0</v>
      </c>
      <c r="L127" s="218">
        <f t="shared" si="27"/>
        <v>0</v>
      </c>
      <c r="M127" s="221">
        <f t="shared" si="25"/>
        <v>0</v>
      </c>
    </row>
    <row r="128" spans="1:13" s="10" customFormat="1" ht="22.5" customHeight="1">
      <c r="A128" s="205">
        <v>37</v>
      </c>
      <c r="B128" s="203" t="s">
        <v>1416</v>
      </c>
      <c r="C128" s="218"/>
      <c r="D128" s="218"/>
      <c r="E128" s="218"/>
      <c r="F128" s="218"/>
      <c r="G128" s="218"/>
      <c r="H128" s="218"/>
      <c r="I128" s="218"/>
      <c r="J128" s="219"/>
      <c r="K128" s="220">
        <f t="shared" si="26"/>
        <v>0</v>
      </c>
      <c r="L128" s="218">
        <f t="shared" si="27"/>
        <v>0</v>
      </c>
      <c r="M128" s="221">
        <f t="shared" si="25"/>
        <v>0</v>
      </c>
    </row>
    <row r="129" spans="1:24" s="10" customFormat="1" ht="21.75" customHeight="1">
      <c r="A129" s="205">
        <v>38</v>
      </c>
      <c r="B129" s="203" t="s">
        <v>1417</v>
      </c>
      <c r="C129" s="218"/>
      <c r="D129" s="218"/>
      <c r="E129" s="218"/>
      <c r="F129" s="218"/>
      <c r="G129" s="218"/>
      <c r="H129" s="218"/>
      <c r="I129" s="218"/>
      <c r="J129" s="219"/>
      <c r="K129" s="220">
        <f t="shared" si="26"/>
        <v>0</v>
      </c>
      <c r="L129" s="218">
        <f t="shared" si="27"/>
        <v>0</v>
      </c>
      <c r="M129" s="221">
        <f t="shared" si="25"/>
        <v>0</v>
      </c>
    </row>
    <row r="130" spans="1:24" s="10" customFormat="1" ht="20.25" customHeight="1">
      <c r="A130" s="205">
        <v>39</v>
      </c>
      <c r="B130" s="203" t="s">
        <v>1418</v>
      </c>
      <c r="C130" s="218"/>
      <c r="D130" s="218"/>
      <c r="E130" s="218"/>
      <c r="F130" s="218"/>
      <c r="G130" s="218"/>
      <c r="H130" s="218"/>
      <c r="I130" s="218"/>
      <c r="J130" s="219"/>
      <c r="K130" s="220">
        <f t="shared" si="26"/>
        <v>0</v>
      </c>
      <c r="L130" s="218">
        <f t="shared" si="27"/>
        <v>0</v>
      </c>
      <c r="M130" s="221">
        <f t="shared" si="25"/>
        <v>0</v>
      </c>
    </row>
    <row r="131" spans="1:24" s="10" customFormat="1" ht="19.5" customHeight="1">
      <c r="A131" s="205">
        <v>40</v>
      </c>
      <c r="B131" s="203" t="s">
        <v>1419</v>
      </c>
      <c r="C131" s="218"/>
      <c r="D131" s="218"/>
      <c r="E131" s="218">
        <v>1</v>
      </c>
      <c r="F131" s="218"/>
      <c r="G131" s="218"/>
      <c r="H131" s="218"/>
      <c r="I131" s="218"/>
      <c r="J131" s="219"/>
      <c r="K131" s="220">
        <f t="shared" si="26"/>
        <v>1</v>
      </c>
      <c r="L131" s="218">
        <f t="shared" si="27"/>
        <v>0</v>
      </c>
      <c r="M131" s="221">
        <f t="shared" si="25"/>
        <v>1</v>
      </c>
    </row>
    <row r="132" spans="1:24" s="10" customFormat="1" ht="21" customHeight="1">
      <c r="A132" s="205">
        <v>41</v>
      </c>
      <c r="B132" s="203" t="s">
        <v>1420</v>
      </c>
      <c r="C132" s="218"/>
      <c r="D132" s="218"/>
      <c r="E132" s="218"/>
      <c r="F132" s="218"/>
      <c r="G132" s="218"/>
      <c r="H132" s="218"/>
      <c r="I132" s="218"/>
      <c r="J132" s="219"/>
      <c r="K132" s="220">
        <f t="shared" si="26"/>
        <v>0</v>
      </c>
      <c r="L132" s="218">
        <f t="shared" si="27"/>
        <v>0</v>
      </c>
      <c r="M132" s="221">
        <f t="shared" si="25"/>
        <v>0</v>
      </c>
    </row>
    <row r="133" spans="1:24" s="10" customFormat="1" ht="22.5" customHeight="1">
      <c r="A133" s="205">
        <v>42</v>
      </c>
      <c r="B133" s="203" t="s">
        <v>1421</v>
      </c>
      <c r="C133" s="218"/>
      <c r="D133" s="218"/>
      <c r="E133" s="218"/>
      <c r="F133" s="218"/>
      <c r="G133" s="218"/>
      <c r="H133" s="218"/>
      <c r="I133" s="218"/>
      <c r="J133" s="219"/>
      <c r="K133" s="220">
        <f t="shared" si="26"/>
        <v>0</v>
      </c>
      <c r="L133" s="218">
        <f t="shared" si="27"/>
        <v>0</v>
      </c>
      <c r="M133" s="221">
        <f t="shared" si="25"/>
        <v>0</v>
      </c>
    </row>
    <row r="134" spans="1:24" s="10" customFormat="1" ht="18" customHeight="1">
      <c r="A134" s="205">
        <v>43</v>
      </c>
      <c r="B134" s="203" t="s">
        <v>1422</v>
      </c>
      <c r="C134" s="218"/>
      <c r="D134" s="218"/>
      <c r="E134" s="218"/>
      <c r="F134" s="218"/>
      <c r="G134" s="218"/>
      <c r="H134" s="218"/>
      <c r="I134" s="218"/>
      <c r="J134" s="219"/>
      <c r="K134" s="220">
        <f t="shared" si="26"/>
        <v>0</v>
      </c>
      <c r="L134" s="218">
        <f t="shared" si="27"/>
        <v>0</v>
      </c>
      <c r="M134" s="221">
        <f t="shared" si="25"/>
        <v>0</v>
      </c>
    </row>
    <row r="135" spans="1:24" s="10" customFormat="1" ht="20.25" customHeight="1">
      <c r="A135" s="205">
        <v>44</v>
      </c>
      <c r="B135" s="203" t="s">
        <v>1423</v>
      </c>
      <c r="C135" s="218"/>
      <c r="D135" s="218">
        <v>1</v>
      </c>
      <c r="E135" s="218"/>
      <c r="F135" s="218"/>
      <c r="G135" s="218"/>
      <c r="H135" s="218"/>
      <c r="I135" s="218"/>
      <c r="J135" s="219"/>
      <c r="K135" s="220">
        <f t="shared" si="26"/>
        <v>0</v>
      </c>
      <c r="L135" s="218">
        <f t="shared" si="27"/>
        <v>1</v>
      </c>
      <c r="M135" s="221">
        <f t="shared" si="25"/>
        <v>1</v>
      </c>
    </row>
    <row r="136" spans="1:24" s="10" customFormat="1" ht="19.5" customHeight="1">
      <c r="A136" s="205">
        <v>45</v>
      </c>
      <c r="B136" s="203" t="s">
        <v>1424</v>
      </c>
      <c r="C136" s="218"/>
      <c r="D136" s="218"/>
      <c r="E136" s="218"/>
      <c r="F136" s="218"/>
      <c r="G136" s="218"/>
      <c r="H136" s="218"/>
      <c r="I136" s="218"/>
      <c r="J136" s="219"/>
      <c r="K136" s="220">
        <f t="shared" si="26"/>
        <v>0</v>
      </c>
      <c r="L136" s="218">
        <f t="shared" si="27"/>
        <v>0</v>
      </c>
      <c r="M136" s="221">
        <f t="shared" si="25"/>
        <v>0</v>
      </c>
    </row>
    <row r="137" spans="1:24" s="10" customFormat="1" ht="19.5" customHeight="1">
      <c r="A137" s="205">
        <v>46</v>
      </c>
      <c r="B137" s="203" t="s">
        <v>1425</v>
      </c>
      <c r="C137" s="218"/>
      <c r="D137" s="218"/>
      <c r="E137" s="218"/>
      <c r="F137" s="218"/>
      <c r="G137" s="218"/>
      <c r="H137" s="218"/>
      <c r="I137" s="218"/>
      <c r="J137" s="219"/>
      <c r="K137" s="220">
        <f t="shared" si="26"/>
        <v>0</v>
      </c>
      <c r="L137" s="218">
        <f t="shared" si="27"/>
        <v>0</v>
      </c>
      <c r="M137" s="221">
        <f t="shared" si="25"/>
        <v>0</v>
      </c>
    </row>
    <row r="138" spans="1:24" s="10" customFormat="1" ht="21" customHeight="1">
      <c r="A138" s="205">
        <v>47</v>
      </c>
      <c r="B138" s="203" t="s">
        <v>1426</v>
      </c>
      <c r="C138" s="218"/>
      <c r="D138" s="218"/>
      <c r="E138" s="218"/>
      <c r="F138" s="218"/>
      <c r="G138" s="218"/>
      <c r="H138" s="218"/>
      <c r="I138" s="218"/>
      <c r="J138" s="219"/>
      <c r="K138" s="220">
        <f t="shared" si="26"/>
        <v>0</v>
      </c>
      <c r="L138" s="218">
        <f t="shared" si="27"/>
        <v>0</v>
      </c>
      <c r="M138" s="221">
        <f t="shared" si="25"/>
        <v>0</v>
      </c>
    </row>
    <row r="139" spans="1:24" s="10" customFormat="1" ht="21" customHeight="1">
      <c r="A139" s="205">
        <v>48</v>
      </c>
      <c r="B139" s="203" t="s">
        <v>1427</v>
      </c>
      <c r="C139" s="218"/>
      <c r="D139" s="218"/>
      <c r="E139" s="218"/>
      <c r="F139" s="218"/>
      <c r="G139" s="218"/>
      <c r="H139" s="218"/>
      <c r="I139" s="218"/>
      <c r="J139" s="219"/>
      <c r="K139" s="220">
        <f t="shared" si="26"/>
        <v>0</v>
      </c>
      <c r="L139" s="218">
        <f t="shared" si="27"/>
        <v>0</v>
      </c>
      <c r="M139" s="221">
        <f t="shared" si="25"/>
        <v>0</v>
      </c>
    </row>
    <row r="140" spans="1:24" s="10" customFormat="1" ht="20.25" customHeight="1">
      <c r="A140" s="205">
        <v>49</v>
      </c>
      <c r="B140" s="203" t="s">
        <v>1428</v>
      </c>
      <c r="C140" s="218"/>
      <c r="D140" s="218"/>
      <c r="E140" s="218"/>
      <c r="F140" s="218"/>
      <c r="G140" s="218"/>
      <c r="H140" s="218"/>
      <c r="I140" s="218"/>
      <c r="J140" s="219"/>
      <c r="K140" s="220">
        <f t="shared" si="26"/>
        <v>0</v>
      </c>
      <c r="L140" s="218">
        <f t="shared" si="27"/>
        <v>0</v>
      </c>
      <c r="M140" s="221">
        <f t="shared" si="25"/>
        <v>0</v>
      </c>
    </row>
    <row r="141" spans="1:24" s="10" customFormat="1" ht="18.75" customHeight="1" thickBot="1">
      <c r="A141" s="206">
        <v>50</v>
      </c>
      <c r="B141" s="207" t="s">
        <v>1429</v>
      </c>
      <c r="C141" s="215"/>
      <c r="D141" s="215"/>
      <c r="E141" s="215"/>
      <c r="F141" s="215"/>
      <c r="G141" s="215"/>
      <c r="H141" s="215"/>
      <c r="I141" s="215"/>
      <c r="J141" s="216"/>
      <c r="K141" s="222">
        <f t="shared" si="26"/>
        <v>0</v>
      </c>
      <c r="L141" s="215">
        <f t="shared" si="27"/>
        <v>0</v>
      </c>
      <c r="M141" s="217">
        <f t="shared" si="25"/>
        <v>0</v>
      </c>
    </row>
    <row r="142" spans="1:24" s="10" customFormat="1" ht="18" customHeight="1" thickBot="1">
      <c r="A142" s="208"/>
      <c r="B142" s="209" t="s">
        <v>6</v>
      </c>
      <c r="C142" s="223">
        <f t="shared" ref="C142:J142" si="28">SUM(C118:C141)+SUM(C92:C117)</f>
        <v>0</v>
      </c>
      <c r="D142" s="223">
        <f t="shared" si="28"/>
        <v>9</v>
      </c>
      <c r="E142" s="223">
        <f t="shared" si="28"/>
        <v>6</v>
      </c>
      <c r="F142" s="223">
        <f t="shared" si="28"/>
        <v>6</v>
      </c>
      <c r="G142" s="223">
        <f t="shared" si="28"/>
        <v>0</v>
      </c>
      <c r="H142" s="223">
        <f t="shared" si="28"/>
        <v>0</v>
      </c>
      <c r="I142" s="223">
        <f t="shared" si="28"/>
        <v>0</v>
      </c>
      <c r="J142" s="223">
        <f t="shared" si="28"/>
        <v>0</v>
      </c>
      <c r="K142" s="225">
        <f>SUM(K92:K141)</f>
        <v>6</v>
      </c>
      <c r="L142" s="223">
        <f>SUM(L92:L141)</f>
        <v>15</v>
      </c>
      <c r="M142" s="226">
        <f t="shared" si="25"/>
        <v>21</v>
      </c>
    </row>
    <row r="143" spans="1:24" ht="23.25" customHeight="1" thickBot="1">
      <c r="A143" s="248"/>
      <c r="B143" s="249" t="s">
        <v>127</v>
      </c>
      <c r="C143" s="223">
        <f t="shared" ref="C143:M143" si="29">C19+C28+C44+C60+C84+C88+C142</f>
        <v>4</v>
      </c>
      <c r="D143" s="223">
        <f t="shared" si="29"/>
        <v>12</v>
      </c>
      <c r="E143" s="223">
        <f t="shared" si="29"/>
        <v>11</v>
      </c>
      <c r="F143" s="223">
        <f t="shared" si="29"/>
        <v>7</v>
      </c>
      <c r="G143" s="223">
        <f t="shared" si="29"/>
        <v>0</v>
      </c>
      <c r="H143" s="223">
        <f t="shared" si="29"/>
        <v>0</v>
      </c>
      <c r="I143" s="223">
        <f t="shared" si="29"/>
        <v>0</v>
      </c>
      <c r="J143" s="223">
        <f t="shared" si="29"/>
        <v>0</v>
      </c>
      <c r="K143" s="223">
        <f t="shared" si="29"/>
        <v>15</v>
      </c>
      <c r="L143" s="223">
        <f t="shared" si="29"/>
        <v>19</v>
      </c>
      <c r="M143" s="223">
        <f t="shared" si="29"/>
        <v>34</v>
      </c>
      <c r="X143" s="10"/>
    </row>
    <row r="144" spans="1:24" ht="35.25" customHeight="1">
      <c r="X144" s="10"/>
    </row>
  </sheetData>
  <mergeCells count="31">
    <mergeCell ref="A91:M91"/>
    <mergeCell ref="X13:X14"/>
    <mergeCell ref="B45:B46"/>
    <mergeCell ref="I45:J45"/>
    <mergeCell ref="A45:A46"/>
    <mergeCell ref="E45:F45"/>
    <mergeCell ref="G45:H45"/>
    <mergeCell ref="A61:M61"/>
    <mergeCell ref="K45:M45"/>
    <mergeCell ref="C45:D45"/>
    <mergeCell ref="A85:M85"/>
    <mergeCell ref="A89:A90"/>
    <mergeCell ref="B89:B90"/>
    <mergeCell ref="C89:D89"/>
    <mergeCell ref="E89:F89"/>
    <mergeCell ref="G89:H89"/>
    <mergeCell ref="I89:J89"/>
    <mergeCell ref="K89:M89"/>
    <mergeCell ref="K1:M1"/>
    <mergeCell ref="A6:M6"/>
    <mergeCell ref="A20:M20"/>
    <mergeCell ref="A29:M29"/>
    <mergeCell ref="A47:M47"/>
    <mergeCell ref="E4:F4"/>
    <mergeCell ref="A2:M2"/>
    <mergeCell ref="K4:M4"/>
    <mergeCell ref="G4:H4"/>
    <mergeCell ref="I4:J4"/>
    <mergeCell ref="A4:A5"/>
    <mergeCell ref="B4:B5"/>
    <mergeCell ref="C4:D4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4" min="1" max="12" man="1"/>
    <brk id="8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reviz_07</cp:lastModifiedBy>
  <cp:lastPrinted>2022-08-08T04:14:10Z</cp:lastPrinted>
  <dcterms:created xsi:type="dcterms:W3CDTF">2016-09-30T08:39:18Z</dcterms:created>
  <dcterms:modified xsi:type="dcterms:W3CDTF">2022-08-08T10:04:08Z</dcterms:modified>
</cp:coreProperties>
</file>