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9240" firstSheet="1" activeTab="7"/>
  </bookViews>
  <sheets>
    <sheet name="ПНИ" sheetId="4" r:id="rId1"/>
    <sheet name=" ДИ" sheetId="5" r:id="rId2"/>
    <sheet name="ДИМВ" sheetId="6" r:id="rId3"/>
    <sheet name=" ДДИ и КрЦ 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1" sheetId="20" r:id="rId9"/>
  </sheets>
  <definedNames>
    <definedName name="_xlnm.Print_Area" localSheetId="3">' ДДИ и КрЦ '!$A$1:$R$39</definedName>
    <definedName name="_xlnm.Print_Area" localSheetId="1">' ДИ'!$A$1:$R$41</definedName>
    <definedName name="_xlnm.Print_Area" localSheetId="5">' общий УСЗН и ЦЗН'!$A$1:$R$297</definedName>
    <definedName name="_xlnm.Print_Area" localSheetId="6">' органы осущ контр '!$A$1:$P$25</definedName>
    <definedName name="_xlnm.Print_Area" localSheetId="7">' проверки министерства'!$A$1:$S$148</definedName>
    <definedName name="_xlnm.Print_Area" localSheetId="2">ДИМВ!$A$1:$R$38</definedName>
    <definedName name="_xlnm.Print_Area" localSheetId="4">'КЦ МФЦ НИИ'!$A$1:$R$71</definedName>
    <definedName name="_xlnm.Print_Area" localSheetId="0">ПНИ!$A$1:$R$33</definedName>
  </definedNames>
  <calcPr calcId="124519"/>
  <fileRecoveryPr autoRecover="0"/>
</workbook>
</file>

<file path=xl/calcChain.xml><?xml version="1.0" encoding="utf-8"?>
<calcChain xmlns="http://schemas.openxmlformats.org/spreadsheetml/2006/main">
  <c r="K25" i="17"/>
  <c r="H25"/>
  <c r="G25"/>
  <c r="F25"/>
  <c r="D25"/>
  <c r="C25"/>
  <c r="P25"/>
  <c r="O25"/>
  <c r="E25"/>
  <c r="O24"/>
  <c r="P24"/>
  <c r="J25"/>
  <c r="L25"/>
  <c r="M25"/>
  <c r="N25"/>
  <c r="I25"/>
  <c r="I14"/>
  <c r="I12"/>
  <c r="I11"/>
  <c r="I10"/>
  <c r="I9"/>
  <c r="M9" l="1"/>
  <c r="O23" l="1"/>
  <c r="P23"/>
  <c r="K23"/>
  <c r="K9" l="1"/>
  <c r="G6" l="1"/>
  <c r="O22"/>
  <c r="P22"/>
  <c r="E22"/>
  <c r="E11"/>
  <c r="E9"/>
  <c r="E6"/>
  <c r="C17" l="1"/>
  <c r="C11" l="1"/>
  <c r="C9"/>
  <c r="N147" i="14" l="1"/>
  <c r="M147"/>
  <c r="M148" s="1"/>
  <c r="L147"/>
  <c r="L148" s="1"/>
  <c r="K147"/>
  <c r="J147"/>
  <c r="I147"/>
  <c r="H147"/>
  <c r="H148" s="1"/>
  <c r="G147"/>
  <c r="F147"/>
  <c r="E147"/>
  <c r="E148" s="1"/>
  <c r="D147"/>
  <c r="D148" s="1"/>
  <c r="C147"/>
  <c r="R146"/>
  <c r="Q146"/>
  <c r="S146" s="1"/>
  <c r="P146"/>
  <c r="O146"/>
  <c r="R145"/>
  <c r="Q145"/>
  <c r="S145" s="1"/>
  <c r="P145"/>
  <c r="O145"/>
  <c r="R144"/>
  <c r="P144"/>
  <c r="O144"/>
  <c r="Q144" s="1"/>
  <c r="S144" s="1"/>
  <c r="R143"/>
  <c r="P143"/>
  <c r="O143"/>
  <c r="Q143" s="1"/>
  <c r="S143" s="1"/>
  <c r="R142"/>
  <c r="Q142"/>
  <c r="S142" s="1"/>
  <c r="P142"/>
  <c r="O142"/>
  <c r="R141"/>
  <c r="Q141"/>
  <c r="S141" s="1"/>
  <c r="P141"/>
  <c r="O141"/>
  <c r="R140"/>
  <c r="P140"/>
  <c r="O140"/>
  <c r="Q140" s="1"/>
  <c r="S140" s="1"/>
  <c r="R139"/>
  <c r="P139"/>
  <c r="O139"/>
  <c r="Q139" s="1"/>
  <c r="S139" s="1"/>
  <c r="R138"/>
  <c r="Q138"/>
  <c r="S138" s="1"/>
  <c r="P138"/>
  <c r="O138"/>
  <c r="R137"/>
  <c r="Q137"/>
  <c r="S137" s="1"/>
  <c r="P137"/>
  <c r="O137"/>
  <c r="R136"/>
  <c r="P136"/>
  <c r="O136"/>
  <c r="Q136" s="1"/>
  <c r="S136" s="1"/>
  <c r="R135"/>
  <c r="P135"/>
  <c r="O135"/>
  <c r="Q135" s="1"/>
  <c r="S135" s="1"/>
  <c r="R134"/>
  <c r="Q134"/>
  <c r="S134" s="1"/>
  <c r="P134"/>
  <c r="O134"/>
  <c r="R133"/>
  <c r="Q133"/>
  <c r="S133" s="1"/>
  <c r="P133"/>
  <c r="O133"/>
  <c r="R132"/>
  <c r="P132"/>
  <c r="O132"/>
  <c r="Q132" s="1"/>
  <c r="S132" s="1"/>
  <c r="R131"/>
  <c r="P131"/>
  <c r="O131"/>
  <c r="Q131" s="1"/>
  <c r="S131" s="1"/>
  <c r="R130"/>
  <c r="Q130"/>
  <c r="S130" s="1"/>
  <c r="P130"/>
  <c r="O130"/>
  <c r="R129"/>
  <c r="Q129"/>
  <c r="S129" s="1"/>
  <c r="P129"/>
  <c r="O129"/>
  <c r="R128"/>
  <c r="P128"/>
  <c r="O128"/>
  <c r="Q128" s="1"/>
  <c r="S128" s="1"/>
  <c r="R127"/>
  <c r="P127"/>
  <c r="O127"/>
  <c r="Q127" s="1"/>
  <c r="S127" s="1"/>
  <c r="R126"/>
  <c r="Q126"/>
  <c r="S126" s="1"/>
  <c r="P126"/>
  <c r="O126"/>
  <c r="R125"/>
  <c r="P125"/>
  <c r="O125"/>
  <c r="Q125" s="1"/>
  <c r="S125" s="1"/>
  <c r="R124"/>
  <c r="P124"/>
  <c r="O124"/>
  <c r="Q124" s="1"/>
  <c r="S124" s="1"/>
  <c r="R123"/>
  <c r="R147" s="1"/>
  <c r="P123"/>
  <c r="P147" s="1"/>
  <c r="O123"/>
  <c r="Q123" s="1"/>
  <c r="R120"/>
  <c r="Q120"/>
  <c r="S120" s="1"/>
  <c r="P120"/>
  <c r="O120"/>
  <c r="R119"/>
  <c r="Q119"/>
  <c r="S119" s="1"/>
  <c r="P119"/>
  <c r="O119"/>
  <c r="R118"/>
  <c r="P118"/>
  <c r="O118"/>
  <c r="Q118" s="1"/>
  <c r="S118" s="1"/>
  <c r="R117"/>
  <c r="P117"/>
  <c r="O117"/>
  <c r="Q117" s="1"/>
  <c r="S117" s="1"/>
  <c r="R116"/>
  <c r="Q116"/>
  <c r="S116" s="1"/>
  <c r="P116"/>
  <c r="O116"/>
  <c r="R115"/>
  <c r="Q115"/>
  <c r="S115" s="1"/>
  <c r="P115"/>
  <c r="O115"/>
  <c r="R114"/>
  <c r="P114"/>
  <c r="O114"/>
  <c r="Q114" s="1"/>
  <c r="S114" s="1"/>
  <c r="R113"/>
  <c r="P113"/>
  <c r="O113"/>
  <c r="Q113" s="1"/>
  <c r="S113" s="1"/>
  <c r="R112"/>
  <c r="Q112"/>
  <c r="S112" s="1"/>
  <c r="P112"/>
  <c r="O112"/>
  <c r="R111"/>
  <c r="Q111"/>
  <c r="S111" s="1"/>
  <c r="P111"/>
  <c r="O111"/>
  <c r="R110"/>
  <c r="P110"/>
  <c r="O110"/>
  <c r="Q110" s="1"/>
  <c r="S110" s="1"/>
  <c r="R109"/>
  <c r="P109"/>
  <c r="O109"/>
  <c r="Q109" s="1"/>
  <c r="S109" s="1"/>
  <c r="R108"/>
  <c r="Q108"/>
  <c r="S108" s="1"/>
  <c r="P108"/>
  <c r="O108"/>
  <c r="R107"/>
  <c r="Q107"/>
  <c r="S107" s="1"/>
  <c r="P107"/>
  <c r="O107"/>
  <c r="R106"/>
  <c r="P106"/>
  <c r="O106"/>
  <c r="Q106" s="1"/>
  <c r="S106" s="1"/>
  <c r="R105"/>
  <c r="P105"/>
  <c r="O105"/>
  <c r="Q105" s="1"/>
  <c r="S105" s="1"/>
  <c r="R104"/>
  <c r="Q104"/>
  <c r="S104" s="1"/>
  <c r="P104"/>
  <c r="O104"/>
  <c r="R103"/>
  <c r="Q103"/>
  <c r="S103" s="1"/>
  <c r="P103"/>
  <c r="O103"/>
  <c r="R102"/>
  <c r="P102"/>
  <c r="O102"/>
  <c r="Q102" s="1"/>
  <c r="S102" s="1"/>
  <c r="R101"/>
  <c r="P101"/>
  <c r="O101"/>
  <c r="Q101" s="1"/>
  <c r="S101" s="1"/>
  <c r="R100"/>
  <c r="Q100"/>
  <c r="S100" s="1"/>
  <c r="P100"/>
  <c r="O100"/>
  <c r="R99"/>
  <c r="Q99"/>
  <c r="S99" s="1"/>
  <c r="P99"/>
  <c r="O99"/>
  <c r="R98"/>
  <c r="P98"/>
  <c r="O98"/>
  <c r="Q98" s="1"/>
  <c r="S98" s="1"/>
  <c r="R97"/>
  <c r="P97"/>
  <c r="O97"/>
  <c r="Q97" s="1"/>
  <c r="S97" s="1"/>
  <c r="R96"/>
  <c r="Q96"/>
  <c r="S96" s="1"/>
  <c r="P96"/>
  <c r="O96"/>
  <c r="R95"/>
  <c r="Q95"/>
  <c r="S95" s="1"/>
  <c r="P95"/>
  <c r="O95"/>
  <c r="N91"/>
  <c r="N148" s="1"/>
  <c r="M91"/>
  <c r="L91"/>
  <c r="K91"/>
  <c r="J91"/>
  <c r="I91"/>
  <c r="H91"/>
  <c r="G91"/>
  <c r="G148" s="1"/>
  <c r="F91"/>
  <c r="F148" s="1"/>
  <c r="E91"/>
  <c r="D91"/>
  <c r="C91"/>
  <c r="C148" s="1"/>
  <c r="R90"/>
  <c r="P90"/>
  <c r="O90"/>
  <c r="Q90" s="1"/>
  <c r="S90" s="1"/>
  <c r="R89"/>
  <c r="Q89"/>
  <c r="S89" s="1"/>
  <c r="P89"/>
  <c r="O89"/>
  <c r="R88"/>
  <c r="Q88"/>
  <c r="S88" s="1"/>
  <c r="P88"/>
  <c r="O88"/>
  <c r="R87"/>
  <c r="P87"/>
  <c r="O87"/>
  <c r="Q87" s="1"/>
  <c r="S87" s="1"/>
  <c r="R86"/>
  <c r="P86"/>
  <c r="O86"/>
  <c r="Q86" s="1"/>
  <c r="S86" s="1"/>
  <c r="R85"/>
  <c r="Q85"/>
  <c r="S85" s="1"/>
  <c r="P85"/>
  <c r="O85"/>
  <c r="R84"/>
  <c r="Q84"/>
  <c r="S84" s="1"/>
  <c r="P84"/>
  <c r="O84"/>
  <c r="R83"/>
  <c r="P83"/>
  <c r="O83"/>
  <c r="Q83" s="1"/>
  <c r="S83" s="1"/>
  <c r="R82"/>
  <c r="P82"/>
  <c r="O82"/>
  <c r="Q82" s="1"/>
  <c r="S82" s="1"/>
  <c r="R81"/>
  <c r="Q81"/>
  <c r="S81" s="1"/>
  <c r="P81"/>
  <c r="O81"/>
  <c r="R80"/>
  <c r="Q80"/>
  <c r="S80" s="1"/>
  <c r="P80"/>
  <c r="O80"/>
  <c r="R79"/>
  <c r="P79"/>
  <c r="O79"/>
  <c r="Q79" s="1"/>
  <c r="S79" s="1"/>
  <c r="R78"/>
  <c r="P78"/>
  <c r="O78"/>
  <c r="Q78" s="1"/>
  <c r="S78" s="1"/>
  <c r="R77"/>
  <c r="Q77"/>
  <c r="P77"/>
  <c r="O77"/>
  <c r="R76"/>
  <c r="Q76"/>
  <c r="S76" s="1"/>
  <c r="P76"/>
  <c r="O76"/>
  <c r="R75"/>
  <c r="P75"/>
  <c r="P91" s="1"/>
  <c r="O75"/>
  <c r="O91" s="1"/>
  <c r="R71"/>
  <c r="P71"/>
  <c r="O71"/>
  <c r="Q71" s="1"/>
  <c r="S71" s="1"/>
  <c r="R70"/>
  <c r="Q70"/>
  <c r="S70" s="1"/>
  <c r="P70"/>
  <c r="O70"/>
  <c r="R69"/>
  <c r="Q69"/>
  <c r="S69" s="1"/>
  <c r="P69"/>
  <c r="O69"/>
  <c r="R68"/>
  <c r="P68"/>
  <c r="O68"/>
  <c r="Q68" s="1"/>
  <c r="S68" s="1"/>
  <c r="R67"/>
  <c r="P67"/>
  <c r="O67"/>
  <c r="Q67" s="1"/>
  <c r="S67" s="1"/>
  <c r="R66"/>
  <c r="Q66"/>
  <c r="S66" s="1"/>
  <c r="P66"/>
  <c r="O66"/>
  <c r="R65"/>
  <c r="Q65"/>
  <c r="S65" s="1"/>
  <c r="P65"/>
  <c r="O65"/>
  <c r="R64"/>
  <c r="P64"/>
  <c r="O64"/>
  <c r="Q64" s="1"/>
  <c r="S64" s="1"/>
  <c r="N62"/>
  <c r="M62"/>
  <c r="L62"/>
  <c r="K62"/>
  <c r="J62"/>
  <c r="I62"/>
  <c r="H62"/>
  <c r="G62"/>
  <c r="F62"/>
  <c r="E62"/>
  <c r="R62" s="1"/>
  <c r="D62"/>
  <c r="P62" s="1"/>
  <c r="C62"/>
  <c r="O62" s="1"/>
  <c r="Q62" s="1"/>
  <c r="S62" s="1"/>
  <c r="R61"/>
  <c r="Q61"/>
  <c r="S61" s="1"/>
  <c r="P61"/>
  <c r="O61"/>
  <c r="R60"/>
  <c r="Q60"/>
  <c r="S60" s="1"/>
  <c r="P60"/>
  <c r="O60"/>
  <c r="R59"/>
  <c r="P59"/>
  <c r="O59"/>
  <c r="Q59" s="1"/>
  <c r="S59" s="1"/>
  <c r="R58"/>
  <c r="P58"/>
  <c r="O58"/>
  <c r="Q58" s="1"/>
  <c r="S58" s="1"/>
  <c r="R57"/>
  <c r="Q57"/>
  <c r="S57" s="1"/>
  <c r="P57"/>
  <c r="O57"/>
  <c r="R56"/>
  <c r="Q56"/>
  <c r="S56" s="1"/>
  <c r="P56"/>
  <c r="O56"/>
  <c r="R55"/>
  <c r="P55"/>
  <c r="O55"/>
  <c r="Q55" s="1"/>
  <c r="S55" s="1"/>
  <c r="R54"/>
  <c r="P54"/>
  <c r="O54"/>
  <c r="Q54" s="1"/>
  <c r="S54" s="1"/>
  <c r="R53"/>
  <c r="Q53"/>
  <c r="S53" s="1"/>
  <c r="P53"/>
  <c r="O53"/>
  <c r="R52"/>
  <c r="Q52"/>
  <c r="S52" s="1"/>
  <c r="P52"/>
  <c r="O52"/>
  <c r="R51"/>
  <c r="P51"/>
  <c r="O51"/>
  <c r="Q51" s="1"/>
  <c r="S51" s="1"/>
  <c r="R50"/>
  <c r="P50"/>
  <c r="O50"/>
  <c r="Q50" s="1"/>
  <c r="S50" s="1"/>
  <c r="N46"/>
  <c r="M46"/>
  <c r="L46"/>
  <c r="K46"/>
  <c r="J46"/>
  <c r="I46"/>
  <c r="H46"/>
  <c r="G46"/>
  <c r="F46"/>
  <c r="E46"/>
  <c r="D46"/>
  <c r="C46"/>
  <c r="R45"/>
  <c r="P45"/>
  <c r="Q45" s="1"/>
  <c r="S45" s="1"/>
  <c r="O45"/>
  <c r="R44"/>
  <c r="R46" s="1"/>
  <c r="P44"/>
  <c r="O44"/>
  <c r="O46" s="1"/>
  <c r="N42"/>
  <c r="M42"/>
  <c r="L42"/>
  <c r="K42"/>
  <c r="J42"/>
  <c r="I42"/>
  <c r="H42"/>
  <c r="G42"/>
  <c r="F42"/>
  <c r="E42"/>
  <c r="D42"/>
  <c r="C42"/>
  <c r="R41"/>
  <c r="Q41"/>
  <c r="S41" s="1"/>
  <c r="P41"/>
  <c r="O41"/>
  <c r="R40"/>
  <c r="Q40"/>
  <c r="S40" s="1"/>
  <c r="P40"/>
  <c r="O40"/>
  <c r="R39"/>
  <c r="P39"/>
  <c r="O39"/>
  <c r="Q39" s="1"/>
  <c r="S39" s="1"/>
  <c r="R38"/>
  <c r="P38"/>
  <c r="O38"/>
  <c r="Q38" s="1"/>
  <c r="S38" s="1"/>
  <c r="R37"/>
  <c r="Q37"/>
  <c r="S37" s="1"/>
  <c r="P37"/>
  <c r="O37"/>
  <c r="R36"/>
  <c r="Q36"/>
  <c r="S36" s="1"/>
  <c r="P36"/>
  <c r="O36"/>
  <c r="R35"/>
  <c r="P35"/>
  <c r="O35"/>
  <c r="Q35" s="1"/>
  <c r="S35" s="1"/>
  <c r="R34"/>
  <c r="P34"/>
  <c r="O34"/>
  <c r="Q34" s="1"/>
  <c r="S34" s="1"/>
  <c r="R33"/>
  <c r="Q33"/>
  <c r="S33" s="1"/>
  <c r="P33"/>
  <c r="O33"/>
  <c r="R32"/>
  <c r="Q32"/>
  <c r="S32" s="1"/>
  <c r="P32"/>
  <c r="O32"/>
  <c r="R31"/>
  <c r="P31"/>
  <c r="O31"/>
  <c r="Q31" s="1"/>
  <c r="S31" s="1"/>
  <c r="R30"/>
  <c r="P30"/>
  <c r="P42" s="1"/>
  <c r="O30"/>
  <c r="Q30" s="1"/>
  <c r="S30" s="1"/>
  <c r="R29"/>
  <c r="Q29"/>
  <c r="S29" s="1"/>
  <c r="P29"/>
  <c r="O29"/>
  <c r="R28"/>
  <c r="R42" s="1"/>
  <c r="Q28"/>
  <c r="P28"/>
  <c r="O28"/>
  <c r="N24"/>
  <c r="M24"/>
  <c r="L24"/>
  <c r="K24"/>
  <c r="R24" s="1"/>
  <c r="J24"/>
  <c r="I24"/>
  <c r="H24"/>
  <c r="G24"/>
  <c r="F24"/>
  <c r="E24"/>
  <c r="D24"/>
  <c r="C24"/>
  <c r="O24" s="1"/>
  <c r="R23"/>
  <c r="P23"/>
  <c r="O23"/>
  <c r="Q23" s="1"/>
  <c r="S23" s="1"/>
  <c r="R22"/>
  <c r="Q22"/>
  <c r="S22" s="1"/>
  <c r="P22"/>
  <c r="O22"/>
  <c r="R21"/>
  <c r="Q21"/>
  <c r="S21" s="1"/>
  <c r="P21"/>
  <c r="O21"/>
  <c r="R20"/>
  <c r="P20"/>
  <c r="O20"/>
  <c r="Q20" s="1"/>
  <c r="S20" s="1"/>
  <c r="R19"/>
  <c r="P19"/>
  <c r="O19"/>
  <c r="Q19" s="1"/>
  <c r="S19" s="1"/>
  <c r="R18"/>
  <c r="Q18"/>
  <c r="S18" s="1"/>
  <c r="P18"/>
  <c r="O18"/>
  <c r="R17"/>
  <c r="P17"/>
  <c r="Q17" s="1"/>
  <c r="S17" s="1"/>
  <c r="O17"/>
  <c r="N15"/>
  <c r="M15"/>
  <c r="L15"/>
  <c r="K15"/>
  <c r="R15" s="1"/>
  <c r="J15"/>
  <c r="I15"/>
  <c r="H15"/>
  <c r="G15"/>
  <c r="F15"/>
  <c r="E15"/>
  <c r="D15"/>
  <c r="P15" s="1"/>
  <c r="C15"/>
  <c r="R14"/>
  <c r="P14"/>
  <c r="O14"/>
  <c r="Q14" s="1"/>
  <c r="S14" s="1"/>
  <c r="R13"/>
  <c r="Q13"/>
  <c r="S13" s="1"/>
  <c r="P13"/>
  <c r="O13"/>
  <c r="R12"/>
  <c r="Q12"/>
  <c r="S12" s="1"/>
  <c r="P12"/>
  <c r="O12"/>
  <c r="R11"/>
  <c r="P11"/>
  <c r="O11"/>
  <c r="Q11" s="1"/>
  <c r="S11" s="1"/>
  <c r="R10"/>
  <c r="P10"/>
  <c r="O10"/>
  <c r="Q10" s="1"/>
  <c r="S10" s="1"/>
  <c r="R9"/>
  <c r="Q9"/>
  <c r="S9" s="1"/>
  <c r="P9"/>
  <c r="O9"/>
  <c r="R8"/>
  <c r="Q8"/>
  <c r="S8" s="1"/>
  <c r="P8"/>
  <c r="O8"/>
  <c r="R7"/>
  <c r="P7"/>
  <c r="O7"/>
  <c r="Q7" s="1"/>
  <c r="S7" s="1"/>
  <c r="R6"/>
  <c r="P6"/>
  <c r="O6"/>
  <c r="Q6" s="1"/>
  <c r="S6" s="1"/>
  <c r="R5"/>
  <c r="Q5"/>
  <c r="S5" s="1"/>
  <c r="P5"/>
  <c r="O5"/>
  <c r="P21" i="17"/>
  <c r="O21"/>
  <c r="P20"/>
  <c r="E20"/>
  <c r="O20" s="1"/>
  <c r="P19"/>
  <c r="O19"/>
  <c r="P18"/>
  <c r="O18"/>
  <c r="P17"/>
  <c r="O17"/>
  <c r="P16"/>
  <c r="O16"/>
  <c r="P15"/>
  <c r="M15"/>
  <c r="O15" s="1"/>
  <c r="P14"/>
  <c r="O14"/>
  <c r="P13"/>
  <c r="O13"/>
  <c r="P12"/>
  <c r="K12"/>
  <c r="G12"/>
  <c r="E12"/>
  <c r="O12" s="1"/>
  <c r="P11"/>
  <c r="M11"/>
  <c r="K11"/>
  <c r="G11"/>
  <c r="P10"/>
  <c r="M10"/>
  <c r="K10"/>
  <c r="O10" s="1"/>
  <c r="P9"/>
  <c r="G9"/>
  <c r="P8"/>
  <c r="O8"/>
  <c r="C8"/>
  <c r="P7"/>
  <c r="O7"/>
  <c r="P6"/>
  <c r="O6"/>
  <c r="C6"/>
  <c r="O15" i="14" l="1"/>
  <c r="Q15" s="1"/>
  <c r="S15" s="1"/>
  <c r="K148"/>
  <c r="R91"/>
  <c r="R148" s="1"/>
  <c r="S77"/>
  <c r="P46"/>
  <c r="P148" s="1"/>
  <c r="J148"/>
  <c r="P24"/>
  <c r="Q24" s="1"/>
  <c r="S24" s="1"/>
  <c r="I148"/>
  <c r="O11" i="17"/>
  <c r="O9"/>
  <c r="Q42" i="14"/>
  <c r="Q147"/>
  <c r="S123"/>
  <c r="S147" s="1"/>
  <c r="O147"/>
  <c r="Q44"/>
  <c r="Q75"/>
  <c r="O42"/>
  <c r="S28"/>
  <c r="S42" s="1"/>
  <c r="Q46" l="1"/>
  <c r="S44"/>
  <c r="S46" s="1"/>
  <c r="S75"/>
  <c r="S91" s="1"/>
  <c r="S148" s="1"/>
  <c r="Q91"/>
  <c r="Q148" s="1"/>
  <c r="O148"/>
</calcChain>
</file>

<file path=xl/sharedStrings.xml><?xml version="1.0" encoding="utf-8"?>
<sst xmlns="http://schemas.openxmlformats.org/spreadsheetml/2006/main" count="3600" uniqueCount="1935">
  <si>
    <t>другие отделы</t>
  </si>
  <si>
    <t>Наименование учреждения</t>
  </si>
  <si>
    <t>п/п</t>
  </si>
  <si>
    <t>Приложение № 8</t>
  </si>
  <si>
    <t>всего КРО</t>
  </si>
  <si>
    <t>Всего по психоневрологическим интернатам</t>
  </si>
  <si>
    <t>Всего по домам-интернатам для престарелых и  инвалидов</t>
  </si>
  <si>
    <t>Всего по домам-интернатам малой вместимости</t>
  </si>
  <si>
    <t>Всего по детским домам-интернатам</t>
  </si>
  <si>
    <t>Всего по краевым центрам</t>
  </si>
  <si>
    <t>Всего по комплексным центрам социального обслуживания населения, МФЦ, НИИ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</si>
  <si>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</si>
  <si>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</si>
  <si>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</si>
  <si>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</si>
  <si>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Управление социальной защиты населения по Локтевскому району</t>
  </si>
  <si>
    <t>Управление социальной защиты населения по Мамонтовскому району</t>
  </si>
  <si>
    <t>Управление социальной защиты населения по Михайловскому району</t>
  </si>
  <si>
    <t>Управление социальной защиты населения по Немецкому национальному району</t>
  </si>
  <si>
    <t>Управление социальной защиты населения по городу Новоалтайску и Первомайскому району</t>
  </si>
  <si>
    <t>Управление социальной защиты населения по Павловскому району</t>
  </si>
  <si>
    <t>Управление социальной защиты населения по Панкрушихинскому району</t>
  </si>
  <si>
    <t>Управление социальной защиты населения по Петропавловскому району</t>
  </si>
  <si>
    <t>Управление социальной защиты населения по Ребрихинскому району</t>
  </si>
  <si>
    <t>Управление социальной защиты населения по Родинскому району</t>
  </si>
  <si>
    <t>Управление социальной защиты населения по Романовскому району</t>
  </si>
  <si>
    <t>Управление социальной защиты населения по городу Рубцовску и Рубцовскому району</t>
  </si>
  <si>
    <t>Управление социальной защиты населения по Советскому району</t>
  </si>
  <si>
    <t>Управление социальной защиты населения по Тальменскому району</t>
  </si>
  <si>
    <t>Управление социальной защиты населения по Топчихинскому району</t>
  </si>
  <si>
    <t>Управление социальной защиты населения по Третьяковскому району</t>
  </si>
  <si>
    <t>Управление социальной защиты населения по Троицкому району</t>
  </si>
  <si>
    <t>Управление социальной защиты населения по Тюменцевскому району</t>
  </si>
  <si>
    <t>Управление социальной защиты населения по Угловскому району</t>
  </si>
  <si>
    <t>Управление социальной защиты населения по Усть-Калманскому району</t>
  </si>
  <si>
    <t>Управление социальной защиты населения по Усть-Пристанскому району</t>
  </si>
  <si>
    <t>Управление социальной защиты населения по Хабарскому району</t>
  </si>
  <si>
    <t>Управление социальной защиты населения по Чарышскому району</t>
  </si>
  <si>
    <t>Управление социальной защиты населения по Шелаболихинскому району</t>
  </si>
  <si>
    <t>Управление социальной защиты населения по Шипуновскому району</t>
  </si>
  <si>
    <t>Управление социальной защиты населения по Краснощековскому и Курьинскому районам</t>
  </si>
  <si>
    <t>Министерство внутренних дел Российской Федерации по Алтайскому краю</t>
  </si>
  <si>
    <t>Краткое описание нарушений со ссылкой на нормативный акт</t>
  </si>
  <si>
    <t>Акт (справка)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</si>
  <si>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</si>
  <si>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</si>
  <si>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Управление социальной защиты населения по Каменскому, Крутихинскому и Баевскому районам</t>
  </si>
  <si>
    <t>Управление социальной защиты населения по городу Белокурихе и Солонешенскому району</t>
  </si>
  <si>
    <t>Управление социальной защиты населения по городу Бийску и Бийскому и Солтонскому районам</t>
  </si>
  <si>
    <t>Управление социальной защиты населения по Кытмановскому и Тогульскому районам</t>
  </si>
  <si>
    <t>Управление социальной защиты населения по городам Славгороду и Яровое, Бурлинскому и Табунскому районам</t>
  </si>
  <si>
    <t>Управление социальной защиты населения по Поспелихинскому  и Новичихинскому районам</t>
  </si>
  <si>
    <t>Управление социальной защиты населения по Смоленскому и Быстроистокскому районам</t>
  </si>
  <si>
    <t>Управление социальной защиты населения по Целинному и Ельцовскому районам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</si>
  <si>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</si>
  <si>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</si>
  <si>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</si>
  <si>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</si>
  <si>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</si>
  <si>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</si>
  <si>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</si>
  <si>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</si>
  <si>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</si>
  <si>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</si>
  <si>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</si>
  <si>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</si>
  <si>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</si>
  <si>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 управлениях социальной защиты населения</t>
  </si>
  <si>
    <t>ВСЕГО</t>
  </si>
  <si>
    <t>Главное управление МЧС России по Алтайскому краю (Министерство Российской Федерации по делам гражданской обороны, чрезвычайным ситуациям и ликвидации последствий стихийных бедствий) (предметом проверок является соблюдение требований пожарной безопасности)</t>
  </si>
  <si>
    <t>Алтайское региональное отделение Фонда социального страхования РФ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</si>
  <si>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</si>
  <si>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</si>
  <si>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</si>
  <si>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</si>
  <si>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</si>
  <si>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</si>
  <si>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</si>
  <si>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</si>
  <si>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</si>
  <si>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</si>
  <si>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</si>
  <si>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</si>
  <si>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</si>
  <si>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</si>
  <si>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КГБСУСО "Тальменский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</si>
  <si>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</si>
  <si>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</si>
  <si>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</si>
  <si>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</si>
  <si>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</si>
  <si>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</si>
  <si>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</si>
  <si>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</si>
  <si>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</si>
  <si>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"Петропавловский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</si>
  <si>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</si>
  <si>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</si>
  <si>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</si>
  <si>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</si>
  <si>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</si>
  <si>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адаптации для лиц без определенного места жительства"</t>
  </si>
  <si>
    <t>КГБУСО "Центр социальной адаптации для лиц без определенного места жительства города Бийска"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</si>
  <si>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</si>
  <si>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</si>
  <si>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</si>
  <si>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</si>
  <si>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</si>
  <si>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Бийска"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</si>
  <si>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</si>
  <si>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</si>
  <si>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Михайловского района"</t>
  </si>
  <si>
    <t>КГБУСО "Комплексный центр социального обслуживания населения  города Рубцовска"</t>
  </si>
  <si>
    <t>КГБУСО "Комплексный центр социального обслуживания населения  Локтевского района"</t>
  </si>
  <si>
    <t>КГБУСО "Комплексный центр социального обслуживания населения  Смоленского района"</t>
  </si>
  <si>
    <t>КГБУСО "Комплексный центр социального обслуживания населения  Советского района"</t>
  </si>
  <si>
    <t>КАУ "Многофункциональный центр предоставления государственных и муниципальных услуг Алтайского края"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</si>
  <si>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</si>
  <si>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</si>
  <si>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</si>
  <si>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</si>
  <si>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</si>
  <si>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</si>
  <si>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</si>
  <si>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</si>
  <si>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</si>
  <si>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</si>
  <si>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</si>
  <si>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Административный штраф</t>
  </si>
  <si>
    <t>Дата номер постановления</t>
  </si>
  <si>
    <t>Сумма штрафа</t>
  </si>
  <si>
    <t>Оплата (дата, номер документа)</t>
  </si>
  <si>
    <t>Иное решение проверяющего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</si>
  <si>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</si>
  <si>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</si>
  <si>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</si>
  <si>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</si>
  <si>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</si>
  <si>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</si>
  <si>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</si>
  <si>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"Первомайский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</si>
  <si>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</si>
  <si>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</si>
  <si>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</si>
  <si>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</si>
  <si>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"Славгородский дом-интернат  для престарелых и инвалидов"</t>
  </si>
  <si>
    <t>КГБСУСО "Центральный дом-интернат  для престарелых и инвалидов"</t>
  </si>
  <si>
    <t xml:space="preserve">Детские дома-интернаты 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</si>
  <si>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</si>
  <si>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</si>
  <si>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</si>
  <si>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Барнаула"</t>
  </si>
  <si>
    <t>КГБУСО "Комплексный центр социального обслуживания населения  Благовещенского района"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</si>
  <si>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</si>
  <si>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Каменского района"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</si>
  <si>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</si>
  <si>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Мамонтовского района"</t>
  </si>
  <si>
    <t>КГБУСО "Комплексный центр социального обслуживания населения  Павловского района"</t>
  </si>
  <si>
    <t>КГБУСО "Комплексный центр социального обслуживания населения  Тальменского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</si>
  <si>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</si>
  <si>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</si>
  <si>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КГБУСО "Комплексный центр социального обслуживания населения  Троицкого района"</t>
  </si>
  <si>
    <t>КГБУСО "Комплексный центр социального обслуживания населения  Усть-Калманского района"</t>
  </si>
  <si>
    <t>Управления социальной защиты населения</t>
  </si>
  <si>
    <t>Управление социальной защиты населения по городу Барнаулу</t>
  </si>
  <si>
    <t>Управление социальной защиты населения по городу Алейску и Алейскому району</t>
  </si>
  <si>
    <t>Управление социальной защиты населения по Алтайскому району</t>
  </si>
  <si>
    <t>Управление социальной защиты населения по Благовещенскому и Суетскому районам</t>
  </si>
  <si>
    <t>Управление социальной защиты населения по Волчихинскому району</t>
  </si>
  <si>
    <t>Управление социальной защиты населения по Егорьевскому району</t>
  </si>
  <si>
    <t>Управление социальной защиты населения по Завьяловскому району</t>
  </si>
  <si>
    <t>Управление социальной защиты населения по Залесовскому району</t>
  </si>
  <si>
    <t>Управление социальной защиты населения по городу Заринску и Заринскому району</t>
  </si>
  <si>
    <t>Управление социальной защиты населения по Змеиногорскому району</t>
  </si>
  <si>
    <t>Управление социальной защиты населения по Зональному району</t>
  </si>
  <si>
    <t>Управление социальной защиты населения по Калманскому району</t>
  </si>
  <si>
    <t>Управление социальной защиты населения по Ключевскому району</t>
  </si>
  <si>
    <t>Управление социальной защиты населения по Косихинскому району</t>
  </si>
  <si>
    <t>Управление социальной защиты населения по Красногорскому району</t>
  </si>
  <si>
    <t>Управление социальной защиты населения по Кулундинскому району</t>
  </si>
  <si>
    <t>Комплексный центр социального обслуживания населения Усть-Калманского района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</si>
  <si>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</si>
  <si>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</si>
  <si>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Краевое государственное бюджетное учреждение социального обслуживания "Краевой реабилитационный центр для детей и подростков с ограниченными возможностями "Добродея"</t>
  </si>
  <si>
    <t>КГБСУСО "Шипуновский дом-интернат для престарелых и инвалидов"</t>
  </si>
  <si>
    <t>КГБСУСО Тальменский психоневрологический интернат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</si>
  <si>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</si>
  <si>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</si>
  <si>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КГБСУСО "Славгородский дом - интернат для престарелых и инвалидов"</t>
  </si>
  <si>
    <t>Приложение № 7</t>
  </si>
  <si>
    <t>КГБУСО "Комплексный центр социального обслуживания населения Каменского района"</t>
  </si>
  <si>
    <t>Управление Федеральной службы по ветеринарному и фитосанитарному надзору по Алтайскому краю и Республике Алтай (Россельхознадзор) (предметом проверок является соблюдение требований в области надзора и контроля за качеством и безопасностью зерна, крупы, комбикормов и компонентов для их производства)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</si>
  <si>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</si>
  <si>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</si>
  <si>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</si>
  <si>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</si>
  <si>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КГКУ "Управление социальной защиты населения по городу Алейску и Алейскому району</t>
  </si>
  <si>
    <t>КГКУ "Управление социальной защиты населения по Алтайскому району</t>
  </si>
  <si>
    <t>КГКУ "Управление социальной защиты населения по городу Белокурихе и Солонешенскому району</t>
  </si>
  <si>
    <t>КГКУ "Управление социальной защиты населения по городу Бийску и Бийскому и Солтонскому районам</t>
  </si>
  <si>
    <t>КГКУ "Управление социальной защиты населения по Благовещенскому и Суетскому районам</t>
  </si>
  <si>
    <t>КГКУ "Управление социальной защиты населения по Волчихинскому району</t>
  </si>
  <si>
    <t>КГКУ "Управление социальной защиты населения по Егорьевскому району</t>
  </si>
  <si>
    <t>КГКУ "Управление социальной защиты населения по городу Заринску и Заринскому району</t>
  </si>
  <si>
    <t>КГКУ "Управление социальной защиты населения по Змеиногорскому району</t>
  </si>
  <si>
    <t>КГКУ "Управление социальной защиты населения по Зональному району</t>
  </si>
  <si>
    <t>КГКУ "Управление социальной защиты населения по Калманскому району</t>
  </si>
  <si>
    <t xml:space="preserve">КГКУ "Управление социальной защиты населения по Ключевскому району </t>
  </si>
  <si>
    <t xml:space="preserve"> КГКУ "Управление социальной защиты населения по Косихинскому району</t>
  </si>
  <si>
    <t>КГКУ "Управление социальной защиты населения по Краснощековскому и Курьинскому районам</t>
  </si>
  <si>
    <t>КГКУ "Управление социальной защиты населения по Кытмановскому и Тогульскому районам</t>
  </si>
  <si>
    <t>КГКУ "Управление социальной защиты населения по Локтевскому району</t>
  </si>
  <si>
    <t>КГКУ "Управление социальной защиты населения по Мамонтовскому району</t>
  </si>
  <si>
    <t>КГКУ "Управление социальной защиты населения по Михайловскому району</t>
  </si>
  <si>
    <t>КГКУ "Управление социальной защиты населения по Немецкому национальному району</t>
  </si>
  <si>
    <t>КГКУ "Управление социальной защиты населения по городу Новоалтайску и Первомайскому району</t>
  </si>
  <si>
    <t>КГКУ "Управление социальной защиты населения по Павловскому району</t>
  </si>
  <si>
    <t>КГКУ "Управление социальной защиты населения по Панкрушихинскому району</t>
  </si>
  <si>
    <t>КГКУ "Управление социальной защиты населения по Петропавловскому району</t>
  </si>
  <si>
    <t>КГКУ "Управление социальной защиты населения по Поспелихинскому  и Новичихинскому районам</t>
  </si>
  <si>
    <t>КГКУ "Управление социальной защиты населения по Ребрихинскому району</t>
  </si>
  <si>
    <t>КГКУ "Управление социальной защиты населения по Родинскому району</t>
  </si>
  <si>
    <t>КГКУ "Управление социальной защиты населения по Романовскому району</t>
  </si>
  <si>
    <t>КГКУ "Управление социальной защиты населения по городу Рубцовску и Рубцовскому району</t>
  </si>
  <si>
    <t>КГКУ "Управление социальной защиты населения по городам Славгороду и Яровое, Бурлинскому и Табунскому районам</t>
  </si>
  <si>
    <t>КГКУ "Управление социальной защиты населения по Смоленскому и Быстроистокскому районам</t>
  </si>
  <si>
    <t>КГКУ "Управление социальной защиты населения по Советскому району</t>
  </si>
  <si>
    <t>КГКУ "Управление социальной защиты населения по Тальменскому району</t>
  </si>
  <si>
    <t>КГКУ "Управление социальной защиты населения по Топчихинскому району</t>
  </si>
  <si>
    <t>КГКУ "Управление социальной защиты населения по Третьяковскому району</t>
  </si>
  <si>
    <t>КГКУ "Управление социальной защиты населения по Троицкому району</t>
  </si>
  <si>
    <t>КГКУ "Управление социальной защиты населения по Шипуновскому району</t>
  </si>
  <si>
    <t>КГКУ "Управление социальной защиты населения по Шелаболихинскому району</t>
  </si>
  <si>
    <t>КГКУ "Управление социальной защиты населения по Чарышскому району</t>
  </si>
  <si>
    <t>КГКУ "Управление социальной защиты населения по Целинному и Ельцовскому районам</t>
  </si>
  <si>
    <t>КГКУ "Управление социальной защиты населения по Хабарскому району</t>
  </si>
  <si>
    <t>КГКУ "Управление социальной защиты населения по Усть-Пристанскому району</t>
  </si>
  <si>
    <t>КГКУ "Управление социальной защиты населения по Усть-Калманскому району</t>
  </si>
  <si>
    <t>КГКУ "Управление социальной защиты населения по Угловскому району</t>
  </si>
  <si>
    <t>КГКУ "Управление социальной защиты населения по Тюменцевскому району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</si>
  <si>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</si>
  <si>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</si>
  <si>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</si>
  <si>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</si>
  <si>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</si>
  <si>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плановая проверка</t>
  </si>
  <si>
    <t>Управление Федеральной антимонопольной службы Алтайского края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</si>
  <si>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</si>
  <si>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</si>
  <si>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</si>
  <si>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</si>
  <si>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</si>
  <si>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</si>
  <si>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</si>
  <si>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</si>
  <si>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</si>
  <si>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Прокуратура Солтонского района</t>
  </si>
  <si>
    <t>КГКУ "Управление социальной защиты населения по Завьяловскому району"</t>
  </si>
  <si>
    <t>КГБСУСО "Дружбинский дом-интернат престарелых и инвалидов"</t>
  </si>
  <si>
    <t>Департамент Администрация Губернатора и Правительства Алтайского края Отдел по профилактике коррупционных и иных правонарушений</t>
  </si>
  <si>
    <t>2017-2019</t>
  </si>
  <si>
    <t>КГБСУСО "Дружбинский дом-интернат  для престарелых и инвалидов"</t>
  </si>
  <si>
    <t>РГК</t>
  </si>
  <si>
    <t>Инспекция финансово-экономического контроля и контроля в сфере закупок Алтайского края</t>
  </si>
  <si>
    <t>26.01.2021 № 05/05</t>
  </si>
  <si>
    <t>23.04.2021.</t>
  </si>
  <si>
    <t>02.02.2021-15.02.2021</t>
  </si>
  <si>
    <t>внеплановая выездная</t>
  </si>
  <si>
    <t xml:space="preserve">Государственная инспекция труда в Алтайском крае </t>
  </si>
  <si>
    <t>Прокуратура Усть-Пристанского района</t>
  </si>
  <si>
    <t>02.02.2021-05.02.2021</t>
  </si>
  <si>
    <t>Прокуратура Хабарского района</t>
  </si>
  <si>
    <t>01.01.2020-31.01.2021</t>
  </si>
  <si>
    <t>Прокуратура Тальменского района</t>
  </si>
  <si>
    <t>запрос информации</t>
  </si>
  <si>
    <t>01.01.2020 и истекший период 2021</t>
  </si>
  <si>
    <t>Главное управление МЧС России по Алтайскому краю</t>
  </si>
  <si>
    <t>09.02.2021.</t>
  </si>
  <si>
    <t>Прокуратура г.Бийска</t>
  </si>
  <si>
    <t>04.02.2021 б/н</t>
  </si>
  <si>
    <t>03.02.2021-08.02.2021</t>
  </si>
  <si>
    <t>04.03.2021.</t>
  </si>
  <si>
    <t>плановая выездная</t>
  </si>
  <si>
    <t>ГУ МЧС России по Алтайскому краю</t>
  </si>
  <si>
    <t>Федеральный государственный пожарный надзор</t>
  </si>
  <si>
    <t>внеплановая документарная</t>
  </si>
  <si>
    <t>Федеральный государственный контроль (надзор) в сфере социального обслуживания</t>
  </si>
  <si>
    <t>МУ МВД России "Бийское"</t>
  </si>
  <si>
    <t>В рамках проведения мероприятий по профилактике, выявлению и пресечению преступлений экономической направленности.</t>
  </si>
  <si>
    <t>Прокуратура города Бийска</t>
  </si>
  <si>
    <t>10.02.2021-24.02.2021</t>
  </si>
  <si>
    <t>Обнаружение и пресечения нарушений законодательства о социальных правах граждан, охране прав инвалидов и пожилых лиц, пожарной безопасности, охраны труда.</t>
  </si>
  <si>
    <t>09.02.2021 №22/3-75-21-ПВ-И/359</t>
  </si>
  <si>
    <t>ОЭБиПК УМВД России по г.Барнаулу</t>
  </si>
  <si>
    <t>оперативные действия</t>
  </si>
  <si>
    <t>Прокуратура Ельцовского района</t>
  </si>
  <si>
    <t>Прокуратура по Кулундинскому району</t>
  </si>
  <si>
    <t>03.02.2021.</t>
  </si>
  <si>
    <t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том числе, в рамках государственных программ.</t>
  </si>
  <si>
    <t>28.01.2021 б/н, 28.01.2021 б/н</t>
  </si>
  <si>
    <t>28.02.2021.</t>
  </si>
  <si>
    <t>запрос сведений</t>
  </si>
  <si>
    <t>до 25.03.2021</t>
  </si>
  <si>
    <t>05.03.2021-12.03.2021</t>
  </si>
  <si>
    <t>15.03.2021-09.04.2021</t>
  </si>
  <si>
    <t>проверки не проводились</t>
  </si>
  <si>
    <t>Нарушений не установлено</t>
  </si>
  <si>
    <t>05.02.2021 б/н</t>
  </si>
  <si>
    <t>Военный комиссариат Усть-Калманского и Чарышского районов Алтайского края</t>
  </si>
  <si>
    <t>плановая</t>
  </si>
  <si>
    <t>01.03.2018-28.02.2021</t>
  </si>
  <si>
    <t>04.03.2021 б/н</t>
  </si>
  <si>
    <t>Прокуратура Поспелихинского района</t>
  </si>
  <si>
    <t>Документов по проверке не представлено</t>
  </si>
  <si>
    <t>до 18.03.2021</t>
  </si>
  <si>
    <t>Соблюдение законодательства об антитеррористической защищенности объектов (территорий), относящихся к сфере деятельности Минсоцзащиты</t>
  </si>
  <si>
    <t>Министерство социальной защиты Алтайского края</t>
  </si>
  <si>
    <t>Прокуратура Железнодорожного района</t>
  </si>
  <si>
    <t xml:space="preserve">плановая </t>
  </si>
  <si>
    <t>25.01.2021-12.02.2021</t>
  </si>
  <si>
    <t>01.02.2021-11.02.2021</t>
  </si>
  <si>
    <t>02.03.2021-10.03.2021</t>
  </si>
  <si>
    <t>2020.</t>
  </si>
  <si>
    <t>08.02.2021 б/н</t>
  </si>
  <si>
    <t>11.02.2021 б/н</t>
  </si>
  <si>
    <t>Замечаний нет.</t>
  </si>
  <si>
    <t>Прокуратура Железнодорожного района г. Барнаула</t>
  </si>
  <si>
    <t>2020 г.-01.02.2021</t>
  </si>
  <si>
    <t>10.03.2021.</t>
  </si>
  <si>
    <t>Прокуратура Тюменцевского района</t>
  </si>
  <si>
    <t>18.03.2021-19.03.2021</t>
  </si>
  <si>
    <t>19.03.2021 № 02-26-2021</t>
  </si>
  <si>
    <t>в течении месяца</t>
  </si>
  <si>
    <t>плановая документальная</t>
  </si>
  <si>
    <t>09.03.2021-12.03.2021</t>
  </si>
  <si>
    <t>01.01.2020-08.03.2020</t>
  </si>
  <si>
    <t>б/н</t>
  </si>
  <si>
    <t>Прокуратура Смоленского района</t>
  </si>
  <si>
    <t>внеплановая</t>
  </si>
  <si>
    <t>01.01.2021-12.03.2021</t>
  </si>
  <si>
    <t>19.03.2021.</t>
  </si>
  <si>
    <t>Прокуратура Романовского района</t>
  </si>
  <si>
    <t>04.02.2021-10.02.2021</t>
  </si>
  <si>
    <t>до 24.02.2021</t>
  </si>
  <si>
    <t>2019-2020</t>
  </si>
  <si>
    <t>текущий период 2021 года</t>
  </si>
  <si>
    <t>до 02.04.2021</t>
  </si>
  <si>
    <t>2020 год</t>
  </si>
  <si>
    <t>до 01.04.2021</t>
  </si>
  <si>
    <t>Прокуратура Новичихинского района</t>
  </si>
  <si>
    <t>01.01.2020-01.01.2021</t>
  </si>
  <si>
    <t>29.01.2021-04.02.2021</t>
  </si>
  <si>
    <t>09.03.2021-07.04.2021</t>
  </si>
  <si>
    <t>Отсутствие пропускного режима, не обеспечена антитеррористическая защищенность объекта</t>
  </si>
  <si>
    <t>12.02.2021.</t>
  </si>
  <si>
    <t>12.01.2021.</t>
  </si>
  <si>
    <t>28.01.2021-04.03.2021</t>
  </si>
  <si>
    <t>01.01.2020 - 31.12.2020</t>
  </si>
  <si>
    <t>Прокуратура Зонального района</t>
  </si>
  <si>
    <t>03.02.2021-04.02.2021</t>
  </si>
  <si>
    <t>01.2020-01.2021</t>
  </si>
  <si>
    <t>ОМВД России по Зональному району</t>
  </si>
  <si>
    <t>2018-2021</t>
  </si>
  <si>
    <t>По освоению целевых денежных средств, выделенных ЦЗН по федеральным, региональным, муниципальным программам.</t>
  </si>
  <si>
    <t>09.03.2021.</t>
  </si>
  <si>
    <t>Прокуратура города Рубцовска</t>
  </si>
  <si>
    <t>Предостережение о недопустимости нарушения закона. Исполнение законодательства о занятости населения.</t>
  </si>
  <si>
    <t>29.01.2021-27.02.2021</t>
  </si>
  <si>
    <t>03.02.2021-10.02.2021</t>
  </si>
  <si>
    <t>04.02.2021 №02-55-21</t>
  </si>
  <si>
    <t>03.02.2021 №02-49-2021</t>
  </si>
  <si>
    <t>03.03.2021.</t>
  </si>
  <si>
    <t>Осуществления федерального государственного надзора за соблюдением трудового законодательства и иных. В нарушение требований ч.22 ст. 212 Трудового кодекса РФ, пунктов 1,4 с.8 части 6 Федерального закона от 28.12.2013 № 426-ФЗ "О специальной оценке условий труда" не обеспечено проведение специальной оценки условий труда в отношении 10 рабочих мест. В нарушение требований ст.212, 213 ТК РФ, пункта 20 приложения № 2к приказу Министерства здравоохранения и социального развития РФ от 12.04.2011 № 302н установлен допуск к исполнению трудовых обязанностей без прохождения обязательных периодических (предварительных) медицинских осмотров. В нарушение ст.212. 221 ТК РФ пункта 3 приказа Минтруда России от 09.12.2014 № 997н не все сотрудники обеспечены средствами индивидуальной защиты.</t>
  </si>
  <si>
    <t>Нарушения устраняются в соответствии со срокам предписания</t>
  </si>
  <si>
    <t>09.03.2021-09.04.2021</t>
  </si>
  <si>
    <t>Нарушения устраняются в соответствии со срокам</t>
  </si>
  <si>
    <t>Федеральная служба по надзору в сфере транспорта Южно-Сибирское межрегиональное управление государственного автодорожного надзора</t>
  </si>
  <si>
    <t>01.03.2021-29.03.2021</t>
  </si>
  <si>
    <t>Государственная инспекция труда в Алтайском крае</t>
  </si>
  <si>
    <t>Управление Федеральной Службы по ветеринарному и фитосанитарному надзору по Алтайскому краю и Республике Алтай</t>
  </si>
  <si>
    <t>01.03.2021-31.03.2021</t>
  </si>
  <si>
    <t>Алтайское региональное отделение ФСС РФ</t>
  </si>
  <si>
    <t>01.01.2018-31.12.2020</t>
  </si>
  <si>
    <t>18.03.2021.</t>
  </si>
  <si>
    <t>январь 21</t>
  </si>
  <si>
    <t>01.2021</t>
  </si>
  <si>
    <t>Управление Федеральной службы по надзору в сфере защиты прав потребителей и благополучия человека по Алтайскому краю</t>
  </si>
  <si>
    <t>20.01.2021-16.02.2021</t>
  </si>
  <si>
    <t>Нарушения устранены</t>
  </si>
  <si>
    <t>25.01.2021-04.02.2021</t>
  </si>
  <si>
    <t>Нарушений не выявлено</t>
  </si>
  <si>
    <t>02.03.2021 №661815; 19.02.2021 №430125</t>
  </si>
  <si>
    <t>24.02.2021 б/н</t>
  </si>
  <si>
    <t>10.02.2021.</t>
  </si>
  <si>
    <t>01.04.2021.</t>
  </si>
  <si>
    <t>26.03.2021 №27-03-5/12-04</t>
  </si>
  <si>
    <t>12.03.2021 №210011/21757</t>
  </si>
  <si>
    <t>12.05.2021.</t>
  </si>
  <si>
    <t>25.01.2022.</t>
  </si>
  <si>
    <t>31.03.2021 №13/2/1/44</t>
  </si>
  <si>
    <t>31.03.2021 №13/2/082182/51</t>
  </si>
  <si>
    <t>Осуществление государственного контроля за соблюдением обязательных требований в области санитарно-эпидемиологического благополучия населения. Нарушение п. 8.3.3 , п.9.21, п.9.15 п.9.16, раздела IX СП 2.1.3678-20, п.4.4.5 раздела IV СП 2.1.3678-20.с.т11 ФЗ от 30.09.1999 № 52-ФЗ, требований Приложения 1 к приказу МЗ РФ 3 125н от 21.03.2014 г. п.2.1,п.2.9,п.2.16 СанПин 2.3/2.4.3590-20</t>
  </si>
  <si>
    <t>09.02.2021 №22/3-75-21-ПВ-И/359-1-1, №22/3-75-21-ПВ-И/359-2-2</t>
  </si>
  <si>
    <t>10.08.2021 25.02.2021</t>
  </si>
  <si>
    <t>22.01.2021.</t>
  </si>
  <si>
    <t>Проверка неисполнение требований законодательства при реализации органами местного самоуправления полномочий по содействию занятости населения, а также оказанию пострадавшим от пандемии предпринимателям поддержки.</t>
  </si>
  <si>
    <t>внеплановая по заданию прокуратуры</t>
  </si>
  <si>
    <t>Проверка по обращению гр-на Аксенова В.Г. По вопросу несвоевременного получения компенсационных выплат по оплате электроэнергии.</t>
  </si>
  <si>
    <t>19.02.2021.</t>
  </si>
  <si>
    <t>Проверка по обращению гр-ки Полосухиной П.Г. по вопросу несвоевременного получения компенсационных выплат по оплате электроэнергии.</t>
  </si>
  <si>
    <t>внеплановая по обращению граждан</t>
  </si>
  <si>
    <t>Проверка по обращению гр-на Челнокова П.И. По вопросу несвоевременного получения компенсационных выплат по оплате электроэнергии за октябрь 2020 на счет его умершей супруги Челноковой С.Г.</t>
  </si>
  <si>
    <t>запрос от 26.01.2021 №123/1217</t>
  </si>
  <si>
    <t>за 2020 год, срок до 29.01.2021</t>
  </si>
  <si>
    <t>Принято решение о возбуждении уголовного дела по признакам состава преступления предусмотренного частью 1 статьей 159 Уголовного кодекса РФ. Постановление о признании потерпевшим от 29.01.2021. Уведомление №123/458 от 01.02.2021.</t>
  </si>
  <si>
    <t>01.01.2020-31.01.2021, срок до 04.02.2021</t>
  </si>
  <si>
    <t>Славгородская межрайонная прокуратура</t>
  </si>
  <si>
    <t>прокуратура Табунского района</t>
  </si>
  <si>
    <t>01.12.2020-31.01.2021</t>
  </si>
  <si>
    <t>Прокуратура  Бурлинского района</t>
  </si>
  <si>
    <t>01.01.2020-01.02.2021</t>
  </si>
  <si>
    <t xml:space="preserve">плановая, решение от 01.02.2021 </t>
  </si>
  <si>
    <t>02.02.2021-16.02.2021</t>
  </si>
  <si>
    <t>16.02.2021 № б/н.</t>
  </si>
  <si>
    <t xml:space="preserve">плановая, решение от 03.03.2021 </t>
  </si>
  <si>
    <t>03.03.2021 - 20.03.2021</t>
  </si>
  <si>
    <t>22.03.2021 б/н</t>
  </si>
  <si>
    <t>01.04.2021 №02-46-2021</t>
  </si>
  <si>
    <t>не позднее 30.04.2021</t>
  </si>
  <si>
    <t>01.02.2021.</t>
  </si>
  <si>
    <t>01.03.2021.</t>
  </si>
  <si>
    <t>25.01.2021- 04.02.2021</t>
  </si>
  <si>
    <t>на текущий момент</t>
  </si>
  <si>
    <t>Территориальный отдел надзорной деятельности и профилактической работы №2 УНД и ПР ГУ МЧС России по Алтайскому краю</t>
  </si>
  <si>
    <t>24.03.2021-20.04.2021</t>
  </si>
  <si>
    <t>Управление Федеральной антимонопольной службы по Алтайскому краю</t>
  </si>
  <si>
    <t>внеплановая документарная проверка</t>
  </si>
  <si>
    <t xml:space="preserve"> </t>
  </si>
  <si>
    <t xml:space="preserve">15.10.2020-31.12.2020               </t>
  </si>
  <si>
    <t>Прокуратура города Новоалтайска Алтайского края</t>
  </si>
  <si>
    <t>26.03.2021- 25.04.2021</t>
  </si>
  <si>
    <t>01.01.2019-31.12.2020</t>
  </si>
  <si>
    <t>Проверка не завершена, результаты проверки не получены</t>
  </si>
  <si>
    <t>12.04.2021.</t>
  </si>
  <si>
    <t>17.02.2021-18.03.2021</t>
  </si>
  <si>
    <t>2020-2021</t>
  </si>
  <si>
    <t>09.10.2020-20.10.2020</t>
  </si>
  <si>
    <t>Прокуратура Павловского района Алтайского края</t>
  </si>
  <si>
    <t>28.01.2021-26.02.2021</t>
  </si>
  <si>
    <t>01.12.2020-28.01.2021</t>
  </si>
  <si>
    <t>03.02.2021 б/н</t>
  </si>
  <si>
    <t>28.03.2021 №02-56/2021/481</t>
  </si>
  <si>
    <t>Соблюдения антитеррористического законодательства. Не утверждены организационно-распорядительные документы по вопросам антитеррористический защищенности объектов (территорий), п. 16 постановления Правительства РФ от 13.05.2016 № 410</t>
  </si>
  <si>
    <t>Проверка личных дел получателей материальной помощи гражданам, осуществившим подключение к природному газу. Нарушения в части заполнения заявлений и приложенных к ним документов</t>
  </si>
  <si>
    <t>Прокуратура Калманского района</t>
  </si>
  <si>
    <t>17.03.2021-19.03.2021</t>
  </si>
  <si>
    <t>01.08.2021.</t>
  </si>
  <si>
    <t>26.03.2021 №61/1/1</t>
  </si>
  <si>
    <t>26.03.2021 №61</t>
  </si>
  <si>
    <t>29.03.2021 б/н</t>
  </si>
  <si>
    <t>предупреждение</t>
  </si>
  <si>
    <t>18.03.2021 №02-50-2021</t>
  </si>
  <si>
    <t>внеплановая, выездная</t>
  </si>
  <si>
    <t>Территориальный орган Федеральной службы по надзору в сфере здравоохранения по Алтайскому краю</t>
  </si>
  <si>
    <t>Прокуратура Первомайского района</t>
  </si>
  <si>
    <t>11.03.2021 №222100062280 ЕРП</t>
  </si>
  <si>
    <t>04.03.2021-06.04.2021</t>
  </si>
  <si>
    <t>15.02.2021-16.03.2021</t>
  </si>
  <si>
    <t>02.03.2021-04.03.2021</t>
  </si>
  <si>
    <t>04.03.2021 №22/01-02-2021/2248002751/337/15/4</t>
  </si>
  <si>
    <t>19.06.2020.</t>
  </si>
  <si>
    <t>15.03.2021 №22/01-02-2021/2248002751/337/15/6/4</t>
  </si>
  <si>
    <t>55000р</t>
  </si>
  <si>
    <t>25.02.2021.</t>
  </si>
  <si>
    <t>01.02.2021-01.03.2021</t>
  </si>
  <si>
    <t>26.02.2021 №08-10/03-05/2021</t>
  </si>
  <si>
    <t>Осуществления государственного контроля и надзора. Нарушений не выявлено.</t>
  </si>
  <si>
    <t>Прокуратура Залесовского района</t>
  </si>
  <si>
    <t>КГКУ "Управление социальной защиты населения по Залесовскому району</t>
  </si>
  <si>
    <t>МО МВД России "Петропавловский"</t>
  </si>
  <si>
    <t>Информация по нацпроектам</t>
  </si>
  <si>
    <t>Прокуратура Петропавловского района</t>
  </si>
  <si>
    <t>2019-2021</t>
  </si>
  <si>
    <t>01.04.2021 №02-40-2021</t>
  </si>
  <si>
    <t>05.03.2021.</t>
  </si>
  <si>
    <t>15.03.2021-25.03.2021</t>
  </si>
  <si>
    <t>2021.</t>
  </si>
  <si>
    <t>01.05.2021.</t>
  </si>
  <si>
    <t>не позднее 18.03.2021</t>
  </si>
  <si>
    <t xml:space="preserve">04.02.2021 №02/1-18-2021/108 </t>
  </si>
  <si>
    <t xml:space="preserve"> 04.02.2021 №02-57-2021 </t>
  </si>
  <si>
    <t>12.03.2021 №02/1-18-2021/301</t>
  </si>
  <si>
    <t>17.03.2021-13.04.2021</t>
  </si>
  <si>
    <t>31.03.2021 №107/1/1</t>
  </si>
  <si>
    <t>01.02.2022.</t>
  </si>
  <si>
    <t>01.04.2021 №9-4-13-9</t>
  </si>
  <si>
    <t>31.03.2021 №107</t>
  </si>
  <si>
    <t>6000р</t>
  </si>
  <si>
    <t>Филиал №4 ГУ Алтайское региональное отделение Фонда социального страхования РФ</t>
  </si>
  <si>
    <t xml:space="preserve">Змеиногорская межрайонная прокуратура
</t>
  </si>
  <si>
    <t>внеплановая, 
документарная</t>
  </si>
  <si>
    <t>15.03.2021.</t>
  </si>
  <si>
    <t>16.03.2021.</t>
  </si>
  <si>
    <t>19.03.2021 №02/7-02-2021</t>
  </si>
  <si>
    <t>19.04.2021.</t>
  </si>
  <si>
    <t>Прокуратура Егорьевского района</t>
  </si>
  <si>
    <t>19.01.2021-15.02.2021</t>
  </si>
  <si>
    <t>19.01.2021 №22/7-3953-19-ОБ/355/5/4</t>
  </si>
  <si>
    <t>Осуществления федерального государственного надзора за соблюдением трудового законодательства. Контроль исполнения предписания от 29.01.2020 №22/7-3953-19-ОБ/355/5.</t>
  </si>
  <si>
    <t>13.03.2021-24.03.2021</t>
  </si>
  <si>
    <t>01.01.2021-28.01.2021</t>
  </si>
  <si>
    <t>Результаты проверки не представлены</t>
  </si>
  <si>
    <t>01.01.2021-31.01.2021</t>
  </si>
  <si>
    <t>01.02.2021-28.02.2022</t>
  </si>
  <si>
    <t>01.03.2021-31.03.2022</t>
  </si>
  <si>
    <t>01.01.2021-31.03.2022</t>
  </si>
  <si>
    <t>Нарушения устранены. Проведена техучеба с инспектором.</t>
  </si>
  <si>
    <t>02.02.2021-25.02.2021</t>
  </si>
  <si>
    <t>28.07.2021.</t>
  </si>
  <si>
    <t>09.02.2021 №70</t>
  </si>
  <si>
    <t>плановая, выездная</t>
  </si>
  <si>
    <t>09.02.2021-09.03.2021</t>
  </si>
  <si>
    <t>14.03.2022.</t>
  </si>
  <si>
    <t>18.03.2021 №27-03-5/12-02</t>
  </si>
  <si>
    <t>Алтайское Региональное отделение Фонда социального страхования РФ филиал№4</t>
  </si>
  <si>
    <t>08.02.2021-05.03.2021</t>
  </si>
  <si>
    <t>05.03.2021 №22042180000214</t>
  </si>
  <si>
    <t>Прокуратура Волчихинского района</t>
  </si>
  <si>
    <t>03.03.2021 б/н</t>
  </si>
  <si>
    <t>Проверка ЦЗН в связи с обращением г-на Вегнер Т.Г. Нарушений не выявлено.</t>
  </si>
  <si>
    <t>30000р</t>
  </si>
  <si>
    <t>26.01.2021 №24/02</t>
  </si>
  <si>
    <t>п/п №104 от 02.02.2021</t>
  </si>
  <si>
    <t>11.03.2020.</t>
  </si>
  <si>
    <t>22.01.2021 №10/1/2</t>
  </si>
  <si>
    <t>ТО НД и ПР №8 УНД и ПР ГУ МЧС России по Алтайскому краю</t>
  </si>
  <si>
    <t>Нарушение Правил противопожарного режима в РФ, утвержденных постановлением Правительства РФ  от 25.04.2012 № 390  (п. 30) Норм пожарной безопасности, утвержденных Приказом МЧС России от 12.12.2007 № 645</t>
  </si>
  <si>
    <t>10.03.2021-30.03.2021</t>
  </si>
  <si>
    <t>22.01.2021 №27-03-5/10-7</t>
  </si>
  <si>
    <t>01.04.2021 №65-4-13-9</t>
  </si>
  <si>
    <t>01.04.2021 №0065</t>
  </si>
  <si>
    <t>31.03.2021 №89/1/1</t>
  </si>
  <si>
    <t>30.03.2021 №89,90,91</t>
  </si>
  <si>
    <t xml:space="preserve">Змеиногорская межрайонная прокуратура </t>
  </si>
  <si>
    <t>12.03.2021-23.03.2021</t>
  </si>
  <si>
    <t>10.03.2021 №02-02-2021</t>
  </si>
  <si>
    <t>29.03.2021.</t>
  </si>
  <si>
    <t>23.09.2020.</t>
  </si>
  <si>
    <t xml:space="preserve">внеплановая </t>
  </si>
  <si>
    <t>02.03.2021-16.03.2021</t>
  </si>
  <si>
    <t>15.04.2020-31.12.2020</t>
  </si>
  <si>
    <t>18.03.2021 №05/03</t>
  </si>
  <si>
    <t>23.03.2021.</t>
  </si>
  <si>
    <t>Прокуратура по Красногорскому району</t>
  </si>
  <si>
    <t>04.02.2021.</t>
  </si>
  <si>
    <t>04.02.2021 №02-17-2021</t>
  </si>
  <si>
    <t>Исполнение законодательства о занятости населения.</t>
  </si>
  <si>
    <t>Прокуратура г.Белокурихи</t>
  </si>
  <si>
    <t>25.02.2021-04.03.2021</t>
  </si>
  <si>
    <t>исх.№042 от 01.04.2021</t>
  </si>
  <si>
    <t>плановая выездная решение от 24.02.2021</t>
  </si>
  <si>
    <t>05.03.2021 №02-58-2021/293</t>
  </si>
  <si>
    <t>16.02.2021-16.03.2021</t>
  </si>
  <si>
    <t xml:space="preserve">Федеральная служба по труду и занятости Государственная инспекция труда в Алтайском крае </t>
  </si>
  <si>
    <t xml:space="preserve">01.10.2020-31.01.2021  </t>
  </si>
  <si>
    <t>24.02.2021.</t>
  </si>
  <si>
    <t>плановая документарная проверка</t>
  </si>
  <si>
    <t>18.02.2021-05.03.2021</t>
  </si>
  <si>
    <t>01.01.2020-31.12.2020</t>
  </si>
  <si>
    <t>16.02.2021 №22/7-96-21-ОБ/355/5</t>
  </si>
  <si>
    <t>24.02.2021 №23/366</t>
  </si>
  <si>
    <t>15.05.2021.</t>
  </si>
  <si>
    <t>05.03.2021 б/н</t>
  </si>
  <si>
    <t>Прокуратура Быстроистокского района</t>
  </si>
  <si>
    <t>15.03.2021-13.04.2021</t>
  </si>
  <si>
    <t>Представлен договор безвозмездного пользования помещением.</t>
  </si>
  <si>
    <t>Прокуратура Панкрушихинского района Алтайского края</t>
  </si>
  <si>
    <t>01.02.2021-04.02.2021</t>
  </si>
  <si>
    <t>02.02.2021№02-38-2021</t>
  </si>
  <si>
    <t>до 01.03.2021</t>
  </si>
  <si>
    <t>01.02.2021 б/н</t>
  </si>
  <si>
    <t>внеплановая по решению</t>
  </si>
  <si>
    <t>2021 г</t>
  </si>
  <si>
    <t>19.03.2021№02-38-2021</t>
  </si>
  <si>
    <t>до 19.04.2021</t>
  </si>
  <si>
    <t>24.03.2021-24.03.2021</t>
  </si>
  <si>
    <t>24.03.2021 №53</t>
  </si>
  <si>
    <t>не позднее 05.03.2021</t>
  </si>
  <si>
    <t>не позднее 01.04.2021</t>
  </si>
  <si>
    <t>19.03.2021 №10</t>
  </si>
  <si>
    <t>31.08.2021.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</si>
  <si>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</si>
  <si>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17.03.2021-23.03.2021</t>
  </si>
  <si>
    <t>23.03.2021 №131/1/1</t>
  </si>
  <si>
    <t>23.03.2021-29.03.2021</t>
  </si>
  <si>
    <t>29.03.2021 №60</t>
  </si>
  <si>
    <t>29.03.2021 №60/1/45</t>
  </si>
  <si>
    <t>14.06.2021.</t>
  </si>
  <si>
    <t>02.04.2021 б/н</t>
  </si>
  <si>
    <t>02.05.2021.</t>
  </si>
  <si>
    <t>Управление Федеральной службы по ветеринарному и фитосанитарному надзору по Алтайскому краю и Республике Алтай (Россельхознадзор)</t>
  </si>
  <si>
    <t>11.03.2021-29.03.2021</t>
  </si>
  <si>
    <t>29.03.2021 №08-10/05-25/2021</t>
  </si>
  <si>
    <t>безотлагательно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</si>
  <si>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от 30.03.2017 №103</t>
  </si>
  <si>
    <t>02.03.2021.</t>
  </si>
  <si>
    <t>16.02.2021 №23/080474</t>
  </si>
  <si>
    <t>Осуществление государственного контроля за соблюдением обязательных требований в области санитарно-эпидемиологического контроля. Стены помещений имеют дефекты и повреждения, что является нарушением. В спальне №5 источник искусственного освещения не содержится в исправном состоянии. В изоляторе время смены кипяченой воды не отмечается в графике, ведение которого осуществляется организацией в произвольной форме, данные по смене отсутствуют. Очистка мусоросборника, не проведена при заполнении 2/3 его объема. Нарушения санитарно-эпидемиологических требований: п.2.5.2. СП 2.4.3648-20; п.2.8.9. СП 2.4.3648-20 п.8.4.5. СанПиН 2.3/2.4.3590-20; п.2.11.1. СП 2.4.3648-20; п.30 ТР ТС 033/2013; п.7, ст.17 ТР ТС 021/2011.</t>
  </si>
  <si>
    <t>24.02.2021-26.03.2021</t>
  </si>
  <si>
    <t>01.02.2018-31.01.2021</t>
  </si>
  <si>
    <t>26.03.2021 б/н</t>
  </si>
  <si>
    <t>12.03.2021-25.03.2021</t>
  </si>
  <si>
    <t>25.03.2021 б/н</t>
  </si>
  <si>
    <t>Ч.2 ст.4.1 ФЗ №223-ФЗ (нарушение сроков размещения информации о контракте). Нарушение ст.420 ГК РФ, ст.9 ФЗ от 06.12.2011 №402-ФЗ «О бухгалтерском  учете». п.11.2 р.11, п.17.2.2 р.17 Положения о закупке. ч.1 ст.432 ГК РФ. п.7.7 р.7 Положения о закупке. ч.1 ст.4 ФЗ №223-ФЗ.</t>
  </si>
  <si>
    <t>Прокуратура Топчихинского района</t>
  </si>
  <si>
    <t>19.03.2021 №02-49-2021</t>
  </si>
  <si>
    <t>Замечания устранены, ответ представлен в прокуратуру.</t>
  </si>
  <si>
    <t>06.04.2021.</t>
  </si>
  <si>
    <t>25.12.2020 № 52</t>
  </si>
  <si>
    <t>Соблюдение обязательных требований пожарной безопасности</t>
  </si>
  <si>
    <t>29.01.2021.</t>
  </si>
  <si>
    <t>25.01.2021-29.01.2021</t>
  </si>
  <si>
    <t>29.01.2021 б/н</t>
  </si>
  <si>
    <t>21.01.2021-17.02.2021</t>
  </si>
  <si>
    <t>25.02.2021 №13/6-03</t>
  </si>
  <si>
    <t>25.02.2021 №13/6-05</t>
  </si>
  <si>
    <t>25.03.2021.</t>
  </si>
  <si>
    <t>11.02.2021 №1</t>
  </si>
  <si>
    <t>Документы по проверке не представлены.</t>
  </si>
  <si>
    <t>05.04.2021-04.05.2021</t>
  </si>
  <si>
    <t>Прокуратура Бийского района</t>
  </si>
  <si>
    <t>до 15.04.2021</t>
  </si>
  <si>
    <t>По национальному проекту "Демография" реализация программы "Профессиональное обучение и дополнительное профессиональное образование граждан предпенсионного возраста".</t>
  </si>
  <si>
    <t>10.03.2021 №16/082149/28</t>
  </si>
  <si>
    <t xml:space="preserve">16.03.2021 №13/2/7/082149/40;       16.03.2021 №13/2/7/082149/39;  </t>
  </si>
  <si>
    <t>16.03.2021      №13/2/7/5</t>
  </si>
  <si>
    <t>10.03.2022.</t>
  </si>
  <si>
    <t>09.02.2021 20 рабочих дней</t>
  </si>
  <si>
    <t>10.03.2021 №16/082149/30</t>
  </si>
  <si>
    <t>15000р</t>
  </si>
  <si>
    <t>Алейская межрайонная прокуратура</t>
  </si>
  <si>
    <t>11.01.2021-18.01.2021</t>
  </si>
  <si>
    <t>2020 - 2021</t>
  </si>
  <si>
    <t>25.01.2021 № 02-48-2021</t>
  </si>
  <si>
    <t>02.03.2021- 10.03.2021</t>
  </si>
  <si>
    <t>16.03.2021 № 02-48-2021</t>
  </si>
  <si>
    <t>30.03.2021.</t>
  </si>
  <si>
    <t xml:space="preserve">внеплановая по обращению гражданина </t>
  </si>
  <si>
    <t>внеплановая по обращению гражданина</t>
  </si>
  <si>
    <t>Соблюдение требований законодательства о занятости населения, о противодействии коррупции в деятельности управления (центра занятости). Нарушение срока вынесения решения о признании в качестве безработного (3чел.). Проведена техническая учеба с инспекторами ЦЗ.</t>
  </si>
  <si>
    <t>01.01.2018-01.01.2021</t>
  </si>
  <si>
    <t>Прокуратура Целинного  района</t>
  </si>
  <si>
    <t xml:space="preserve">Администрация Губернатора и Правительства Алтайского края Отдел по профилактике коррупционных и иных правонарушений </t>
  </si>
  <si>
    <t>В учреждении в соответствии с требованиями статьи 13.3 ФЗ от 25.12.2008г. №273-ФЗ "О противодействии коррупции" приняты основные меры, направленные на предупреждение коррупции.</t>
  </si>
  <si>
    <t>Военный комиссариат Алтайского края</t>
  </si>
  <si>
    <t>Состояние работы по ведению воинского учета и бронирования граждан, пребывающих в запасе оценивается - "хорошо"</t>
  </si>
  <si>
    <t>09.03.2021-02.04.2021</t>
  </si>
  <si>
    <t>31.03.2021.</t>
  </si>
  <si>
    <t>11.03.2021 №22/7-36321-ОБ/12-1504-И/66-18</t>
  </si>
  <si>
    <t>26.03.2021 №27/7-363-21-ОБ/12-1969-И/66-18</t>
  </si>
  <si>
    <t>5000р</t>
  </si>
  <si>
    <t>01.03.2021 б/н</t>
  </si>
  <si>
    <t>15.03.2021 б/н</t>
  </si>
  <si>
    <t>Управление государственной охраны объектов культурного наследия Алтайского края</t>
  </si>
  <si>
    <t>04.02.2021-12.02.2021</t>
  </si>
  <si>
    <t>Прокуратура Советского района</t>
  </si>
  <si>
    <t>03.02.2021-05.02.2021</t>
  </si>
  <si>
    <t>01.11.2020-28.02.2021</t>
  </si>
  <si>
    <t xml:space="preserve">Нарушения не выявлены    </t>
  </si>
  <si>
    <t>16.03.2021-19.03.2021</t>
  </si>
  <si>
    <t>22.03.2021 №02-45-2021</t>
  </si>
  <si>
    <t>до 21.04.2021</t>
  </si>
  <si>
    <t>плановая по решению от 01.02.2021 №4</t>
  </si>
  <si>
    <t>ТО НД и ПР №4 УНД и ПР ГУ МЧС России по Алтайскому краю</t>
  </si>
  <si>
    <t>по 29.04.2021</t>
  </si>
  <si>
    <t>17.03.2021-26.03.2021</t>
  </si>
  <si>
    <t>26.03.2021 №85/1/72</t>
  </si>
  <si>
    <t>01.11.2021.</t>
  </si>
  <si>
    <t>29.03.2021 №143</t>
  </si>
  <si>
    <t>26.03.2021 №85</t>
  </si>
  <si>
    <t>05.04.2021.</t>
  </si>
  <si>
    <t>26.02.2021-26.02.2021</t>
  </si>
  <si>
    <t>1 рабочий день 2 часа</t>
  </si>
  <si>
    <t>26.02.2021 №16, 26.02.2021 №17</t>
  </si>
  <si>
    <t>выполнения ежегодного плана проведения плановых проверок юридических лиц и индивидуальных предпринимателей.</t>
  </si>
  <si>
    <t>26.02.2021       №08-10/05-16/2021</t>
  </si>
  <si>
    <t>Выполнения ежегодного плана проведения плановых проверок юридических лиц.</t>
  </si>
  <si>
    <t>18.03.2021 б/н</t>
  </si>
  <si>
    <t>17.03.2021 №27-03-5/12-01</t>
  </si>
  <si>
    <t>05.02.2021 №02-02-2021 (вх. 15.02.2021 №01-34/19)</t>
  </si>
  <si>
    <t>не позднее 02.02.2021</t>
  </si>
  <si>
    <t>20.01.2021 №2704-2/п/420, 29.01.2021 №27-04-2/п/839</t>
  </si>
  <si>
    <t>плановая по заданию 26.01.2021 №07-62-2021/36</t>
  </si>
  <si>
    <t xml:space="preserve">плановая документарная по заданию прокуратуры </t>
  </si>
  <si>
    <t>плановая по решению 01.02.2021 №8</t>
  </si>
  <si>
    <t>12.01.2021 №02-30-2021</t>
  </si>
  <si>
    <t>запрос от 02.02.2021 №02-02-2021/49</t>
  </si>
  <si>
    <t>29.01.2021 №08-10/05-05/2021</t>
  </si>
  <si>
    <t>101, 106-109</t>
  </si>
  <si>
    <t>26.02.2021 №79</t>
  </si>
  <si>
    <t>09.03.2021 №13/4-14</t>
  </si>
  <si>
    <t>09.04.2021.</t>
  </si>
  <si>
    <t>09.03.2021 №13/4-18, №13/4-19</t>
  </si>
  <si>
    <t>10000р 5000р</t>
  </si>
  <si>
    <t>20.01.2021-07.02.2021</t>
  </si>
  <si>
    <t>15.02.2021-30.03.2021</t>
  </si>
  <si>
    <t>05.03.2021 №22/12-1012-И/2/66-18</t>
  </si>
  <si>
    <t>05.03.2021 №22/12-1012-И/3/66-18</t>
  </si>
  <si>
    <t>29.03.2021 №08-10/05-27/2021</t>
  </si>
  <si>
    <t>17.03.2021-29.03.2021</t>
  </si>
  <si>
    <t>01.03.2021-         29.03.2021</t>
  </si>
  <si>
    <t xml:space="preserve">29.03.2021 №08-10/05-30/2021    </t>
  </si>
  <si>
    <t>Нарушений не выявлено.</t>
  </si>
  <si>
    <t>ТОНД и ПР№2 УНД и ПР ГУ МЧС России по Алтайскому краю</t>
  </si>
  <si>
    <t>31.04.2021.</t>
  </si>
  <si>
    <t>31.032021 б/н</t>
  </si>
  <si>
    <t>25.03.2021 №58</t>
  </si>
  <si>
    <t>09.03.2021-        05.04.2021</t>
  </si>
  <si>
    <t>04.04.2022.</t>
  </si>
  <si>
    <t>05.04.2021 №27-03-5/12-05</t>
  </si>
  <si>
    <t>05.04.2021   №27-03-5/12-05</t>
  </si>
  <si>
    <t>18.03.2021-14.04.2021</t>
  </si>
  <si>
    <t>10раб.дн. 3ч.30мин.</t>
  </si>
  <si>
    <t>23.08.2021.</t>
  </si>
  <si>
    <t>31.03.2021 №13/2/082187/49</t>
  </si>
  <si>
    <t>17.02.2021-25.02.2021</t>
  </si>
  <si>
    <t>16.03.2021 №605687</t>
  </si>
  <si>
    <t>12.07.2021.</t>
  </si>
  <si>
    <t>26.02.2021 №13/08-079886-21</t>
  </si>
  <si>
    <t>12.02.2021 №5</t>
  </si>
  <si>
    <t>11.03.2021 №13/08/046-21, 11.03.2021 №13/08/045-21</t>
  </si>
  <si>
    <t>предупреждение, 5000р</t>
  </si>
  <si>
    <t>26.02.2021 №13/08-07</t>
  </si>
  <si>
    <t>29.01.2021-02.02.2021</t>
  </si>
  <si>
    <t>Проверка не была проведена. Закрытый режим.</t>
  </si>
  <si>
    <t>16.03.2021 №16</t>
  </si>
  <si>
    <t>Выполнения ежегодного плана проведения плановых проверок юридических лиц. Надзор за выполнением требований пожарной безопасности.</t>
  </si>
  <si>
    <t xml:space="preserve">Расследование причин возникновения инфекционного заболевания. </t>
  </si>
  <si>
    <t>плановая по решению от 10.02.2021 №45</t>
  </si>
  <si>
    <t>внеплановая расследование причин возникновения инфекционных заболеваний</t>
  </si>
  <si>
    <t>Государственный надзор в области обеспечения качества и безопасности пищевых продуктов, материалов и изделий в пределах своей компетенции, в том числе за соблюдением требований к качеству и безопасности зерна, крупы, комбикормов и компонентов для их производства, побочных продуктов переработки зерна при осуществлении их закупок для государственных нужд, ввозе (вывозе) на территорию Таможенного союза, а также при поставке (закладке) зерна и крупы в государственный резерв, их хранении в государственном резерве и транспортировке.</t>
  </si>
  <si>
    <t>плановая   выездная</t>
  </si>
  <si>
    <t>внеплановая по жалобе</t>
  </si>
  <si>
    <t>11.01.2021 29.01.2021</t>
  </si>
  <si>
    <t>Нарушения устранены.</t>
  </si>
  <si>
    <t>Проверка соблюдения трудового законодательства и иных нормативных правовых актов, содержащих нормы. Нарушения по ст. 211, 212, 215, 225, 76, 221, 213, 57 ТК РФ</t>
  </si>
  <si>
    <t>07.02.2021 б/н</t>
  </si>
  <si>
    <t>31.03.2021   №13/2/082187/42</t>
  </si>
  <si>
    <t xml:space="preserve">Предоставляли социальные услуги не в полном объеме и периодичности, предусмотренными индивидуальными программами предоставления социальных услуг. Не в полном объеме соблюдались нормы питания.               </t>
  </si>
  <si>
    <t>На двери лестничной клетки и дверях эвакуационных выходов отсутствует приспособление для самозакрывания. Отсутствует журнал эксплуатации систем противопожарной защиты.</t>
  </si>
  <si>
    <t>Прийти ревакцинацию АДСМ, вакцинацию, согласно п.1.5 СП 2.4.3648-20 "Санитарно-эпидемиологические требования к организациям воспитания и обучения, отдыха и оздоровления детей и молодежи". Не использовать посуду для приготовления блюд из алюминия, а использовать из нержавеющей стали, согласно п.2.4.6.2 СП 2.4.3648-20. Провести ремонт полов в комнате № 3, "6, чтобы допускать проведение влажной обработки и дезинфекции, согласно п.2.5.2. СП 2.4.3648-20. Провести ремонт стен в комнатах № 1-6, кабинете музыки, чтобы допускать проведение влажной обработки с применением моющих и дезинфицирующих средств, согласно п.2.5.3. СП 2.4.3648-20. Довести показатели воды, используемой для производственных целей, мытья посуды и оборудования, соблюдения правил личной гигиены до гигиенических нормативов согласно п.2.10 СанПин 2.3/2.4.3590-20.</t>
  </si>
  <si>
    <t>01.09.2021 01.10.2021</t>
  </si>
  <si>
    <t>Нарушение законодательства в сфере финансово-хозяйственной деятельности</t>
  </si>
  <si>
    <t>Главное управление МЧС России по Алтайскому краю (Министерство РФ по делам гражданской обороны, чрезвычайным ситуациям и ликвидации последствий стихийных бедствий)</t>
  </si>
  <si>
    <t>Привести в соответствие , размещение  и обновление  информации  в ИТС "Интернет"</t>
  </si>
  <si>
    <t>Количество квотируемых рабочих мест в КАУ "МФЦ Алтайского края" не соответствуют требованиям, указанным в ст. 1 Закона Алтайского края от 06.07.2006 №59-ЗС, изменения в локальный нормативный акт не внесены своевременно  при изменении численности работников КАУ "МФЦ Алтайского края".</t>
  </si>
  <si>
    <t>Представить информацию о принятых мерах до 25.08.2021</t>
  </si>
  <si>
    <t>Предостережение 29.01.2021 №04-1,04-2</t>
  </si>
  <si>
    <t>Проверка соблюдения требований трудового законодательства. Нарушений не выявлено.</t>
  </si>
  <si>
    <t xml:space="preserve">Проверка исполнения законодательства по обеспечению антитеррористической защищенности учреждений социальной защиты. Нарушений не выявлено. </t>
  </si>
  <si>
    <t>Проверка исполнения требований антитерростического законодательства. Результат проверки в адрес УСЗН не направлялся.</t>
  </si>
  <si>
    <t>Несоблюдение п.36.8 административного регламента</t>
  </si>
  <si>
    <t>По проверкам предписания, представления, акты  не предоставлены, замечаний нет.</t>
  </si>
  <si>
    <t>Проверка ЦЗН г.Белокурихи</t>
  </si>
  <si>
    <t>Соблюдения требований законодательства о занятости населения. Нарушений не выявлено</t>
  </si>
  <si>
    <t>Соблюдение антитеррористического законодательства.</t>
  </si>
  <si>
    <t>Тема информации: соблюдение законодательства при исполнении образовательными учреждениями подпрограммы "Профессиональное обучение и дополнительное профессиональное образование граждан предпенсионного возраста" государственной программы Алтайского края "Содействие занятости населения Алтайского края ",реализуемой в рамках НП "Демография"</t>
  </si>
  <si>
    <t>02.03.2021 №Прдр-20010036-1-21/-20010036</t>
  </si>
  <si>
    <t xml:space="preserve">Состояние работы по воинскому учету и бронированию граждан, пребывающих в запасе оценивается "удовлетворительно". Отсутствует наглядная агитация по вопросам воинского учета (информационный стенд); Не разработаны и не утверждены документы, необходимые на период мобилизации и военное время, для анализа обеспеченности организации на период мобилизации и в военное время. </t>
  </si>
  <si>
    <t>24.02.2021 №39/1/1,        26.02.2021 №39/1/2</t>
  </si>
  <si>
    <t>01.03.2022.</t>
  </si>
  <si>
    <t>26.02.2021 б/н</t>
  </si>
  <si>
    <t>24.02.2021 №39</t>
  </si>
  <si>
    <t>01.10.2021.</t>
  </si>
  <si>
    <t>23.03.2021 №131/1/2</t>
  </si>
  <si>
    <t xml:space="preserve">Нарушение п.п.3.3 Положения о назначении и осуществлении ЕДВ на ребенка в возрасте от 3 до 7 лет  </t>
  </si>
  <si>
    <t>плановая документарная</t>
  </si>
  <si>
    <t>плановая выездная проверка</t>
  </si>
  <si>
    <t>Главное управление МЧС России по Алтайскому краю Управление надзорной деятельности и профилактической работы</t>
  </si>
  <si>
    <t>плановая по решению от 15.03.2021 №9</t>
  </si>
  <si>
    <t>18.01.2021-29.01.2021</t>
  </si>
  <si>
    <t>15.01.2021-11.02.2021</t>
  </si>
  <si>
    <t>Соблюдение требований Закона РФ "О занятости населения в РФ". Представление об устранении нарушений требований ФЗ рассмотрено, меры к устранению указанных нарушений приняты.</t>
  </si>
  <si>
    <t>Исполнение законодательства о труде и занятости. На исполнении в ЦЗН Табунского района</t>
  </si>
  <si>
    <t>Исполнение законодательства о труде и занятости. Результаты проверки не поступали</t>
  </si>
  <si>
    <t>внеплановая по решению 28.01.2021 № 1</t>
  </si>
  <si>
    <t>24.03.2021-01.04.2021 26.03.2021-02.04.2021</t>
  </si>
  <si>
    <t>25.01.2021-05.02.2021 01.02.2021-02.02.2021</t>
  </si>
  <si>
    <t xml:space="preserve">2020-2021; 2020 </t>
  </si>
  <si>
    <t>2021; 01.01.2020-31.01.2021</t>
  </si>
  <si>
    <t>документарная запрос информации</t>
  </si>
  <si>
    <t>Проверка соблюдения законодательства в сфере антитеррористической защищенности объектов социальной защиты</t>
  </si>
  <si>
    <t>плановая выездная по решению от 26.03.2021 №37</t>
  </si>
  <si>
    <t>Соблюдение требований законодательства при реализации национальных проектов.</t>
  </si>
  <si>
    <t>документарная запрос информации от 24.02.2021</t>
  </si>
  <si>
    <t>документарная запрос информации от 04.03.2021</t>
  </si>
  <si>
    <t>документарная запрос информации от 26.03.2021</t>
  </si>
  <si>
    <t xml:space="preserve">документарная запрос информации от 29.03.2021 </t>
  </si>
  <si>
    <t>внеплановая запросы от 16.03.2021 и от 23.03.2021</t>
  </si>
  <si>
    <t>документарная запрос информации от  02.02.2021</t>
  </si>
  <si>
    <t xml:space="preserve">документарная запрос информации от 22.01.2021 </t>
  </si>
  <si>
    <t>Управление по труду и занятости населения Алтайского края</t>
  </si>
  <si>
    <t>06.04.2021 б/н</t>
  </si>
  <si>
    <t>18.04.2021.</t>
  </si>
  <si>
    <t>08.04.2021 №02/6-02-2021/458</t>
  </si>
  <si>
    <t>08.05.2021.</t>
  </si>
  <si>
    <t>Прокуратура Табунского района</t>
  </si>
  <si>
    <t>Прокуратура Троицкого района</t>
  </si>
  <si>
    <t>мероприятие по контролю без взаимодействия в виде плановых (рейдовых) осмотров (обследований)</t>
  </si>
  <si>
    <t>04.02.2021 №02-47-2021</t>
  </si>
  <si>
    <t>12.03.2021 №02/8-2-2021</t>
  </si>
  <si>
    <t>Главное Управление МЧС России по Алтайскому краю.</t>
  </si>
  <si>
    <t>Соблюдений условий , целей и порядка предоставления средств краевого бюджета, выделенных на реализацию мероприятий и подпрограмм государственной программы Алтайского края "Энергоэффективность и развитие электроэнергетики", и их использование в 2017-2019 годах"</t>
  </si>
  <si>
    <t xml:space="preserve">Решения 29.01.2021 №5-ВП/2021, 6-ВП/2021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</si>
  <si>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</si>
  <si>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результатам проверки установлено, что предписание №48 от 08.10.2020 выполнено.</t>
  </si>
  <si>
    <t>Осуществление государственного контроля за соблюдением обязательных требований в области санитарно-эпидемиологического надзора.</t>
  </si>
  <si>
    <t>В приемно-карантинном отделении с изолятором стены покрыты бумажными обоями. В прачечной помещении для сушки белья на потолке и смежных с ним стенах имеются признаки поражения грибком. В коридоре на 2 этаже имеются нарушения целостности стен. Приемно-карнтинное отделение с изолятором обеспечено одной палатой на 2 койки.</t>
  </si>
  <si>
    <t>18.03.2021 №13/2/1/46, № 12/2/1/45</t>
  </si>
  <si>
    <t>25.02.2021 № 13/1-08</t>
  </si>
  <si>
    <t>25.02.2021 № 155</t>
  </si>
  <si>
    <t>18.03.2021 № 27-03-5/12-02</t>
  </si>
  <si>
    <t>25.03.2021   № 58/1/34</t>
  </si>
  <si>
    <t>до 28.04.2021</t>
  </si>
  <si>
    <t>Исполнение решения межведомственной рабочей группы по защите трудовых прав граждан проводится сверка направленных органами занятости в 2020 году, текущем году в органы полиции материалов проверок по фактам незаконного получения гражданам пособия по безработице.</t>
  </si>
  <si>
    <t>2020-1кв2021</t>
  </si>
  <si>
    <t>2020год</t>
  </si>
  <si>
    <t>Управление Алтайского края по труду и занятости населения</t>
  </si>
  <si>
    <t>11.02.2021-05.03.2021</t>
  </si>
  <si>
    <t>требование о предоставлении информации от 01.03.2021 №02-13-2021</t>
  </si>
  <si>
    <t>требование о предоставлении информации от 07.04.2021 №02-22-2021</t>
  </si>
  <si>
    <t>запрос документов</t>
  </si>
  <si>
    <t>2018-по настоящее время</t>
  </si>
  <si>
    <t>Документы, подтверждающие освоение денежных средств, выделенных в рамках национального проекта "Демография"</t>
  </si>
  <si>
    <t>21.04.2021-14.05.2021</t>
  </si>
  <si>
    <t>12.04.2021 №02-47-2021</t>
  </si>
  <si>
    <t>06.04.2021 №87</t>
  </si>
  <si>
    <t>06.04.2021 №87/1/47</t>
  </si>
  <si>
    <t>05.07.2021.</t>
  </si>
  <si>
    <t>09.04.2021 №55</t>
  </si>
  <si>
    <t>до 05.04.2021</t>
  </si>
  <si>
    <t>Прокуратура г.Барнаула</t>
  </si>
  <si>
    <t>01.04.2021-30.04.2021</t>
  </si>
  <si>
    <t>07.04.2021 б/н</t>
  </si>
  <si>
    <t>07.04.2021 №107</t>
  </si>
  <si>
    <t>Проведение обучения граждан предпенсионного возраста и иных категорий граждан состоящих на учете в службе занятости.</t>
  </si>
  <si>
    <t>Законность реализации национального проекта "Демография" при исполнении программы "Содействие занятости населения Алтайского края"</t>
  </si>
  <si>
    <t>05.04.2021-26.04.2021</t>
  </si>
  <si>
    <t>05.04.2021 б/н</t>
  </si>
  <si>
    <t>ГУ МВД России по Алтайскому краю</t>
  </si>
  <si>
    <t>По оказании услуг по профессиональному обучению граждан предпенсионного возраста в рамках национального проекта "Демография".</t>
  </si>
  <si>
    <t>08.04.2021.</t>
  </si>
  <si>
    <t>внеплановая по обращению гр. Лазоревой Л.А.</t>
  </si>
  <si>
    <t>29.04.2021.</t>
  </si>
  <si>
    <t>29.04.2021 №02/8-2-2021</t>
  </si>
  <si>
    <t>29.05.2021.</t>
  </si>
  <si>
    <t>Нарушение прав гражданки Лазаревой Л.А. о нарушении ее прав в связи с отказом в предоставлении компенсации на оплату жилищно-коммунальных услуг.</t>
  </si>
  <si>
    <t>Территориальный отдел надзорной деятельности и профилактической работы №7 УНД и ПР ГУ МЧС России по Алтайскому краю</t>
  </si>
  <si>
    <t>05.04.2021-06.04.2021</t>
  </si>
  <si>
    <t>06.04.2021 №121</t>
  </si>
  <si>
    <t>Федеральный государственный пожарный надзор. Нарушений не выявлено.</t>
  </si>
  <si>
    <t>12.04.2021-20.04.2021</t>
  </si>
  <si>
    <t>31.07.2021.</t>
  </si>
  <si>
    <t>Соблюдение трудового законодательства</t>
  </si>
  <si>
    <t>ОЭБ и ПК МО МВД России "Заринский"</t>
  </si>
  <si>
    <t>09.06.2021.</t>
  </si>
  <si>
    <t>2014-2020</t>
  </si>
  <si>
    <t>01.06.2021-04.06.2021</t>
  </si>
  <si>
    <t>плановая по решению от 31.05.2021 №24</t>
  </si>
  <si>
    <t>04.06.2021.</t>
  </si>
  <si>
    <t>Прокуратура по Краснщековскому району</t>
  </si>
  <si>
    <t>Соблюдение законодательства проекта реализации национального проекта "Демография"</t>
  </si>
  <si>
    <t>внеплановая запрос от 03.06.2021 №02-15-2021</t>
  </si>
  <si>
    <t>08.06.2021.</t>
  </si>
  <si>
    <t>Соблюдение законодательства при выплате пособий на ребенка.</t>
  </si>
  <si>
    <t>02.06.2021.</t>
  </si>
  <si>
    <t>проверка по запросу 02.06.2021 №03-01-2021</t>
  </si>
  <si>
    <t>04.06.2021-10.06.2021</t>
  </si>
  <si>
    <t>плановая по решению 01.06.2021 №187</t>
  </si>
  <si>
    <t>01.06.2021-11.06.2021</t>
  </si>
  <si>
    <t>24.05.2021-20.06.2021</t>
  </si>
  <si>
    <t>01.01.2020-29.05.2021</t>
  </si>
  <si>
    <t>Прокуратура Ребрихинского района</t>
  </si>
  <si>
    <t>01.01.2021-31.05.2021</t>
  </si>
  <si>
    <t>Осуществление контроля и оказания методической помощи должностному лицу, уполномоченному учреждения по организации и ведения бронирования граждан, пребывающих в запас.</t>
  </si>
  <si>
    <t>Исполнение законодательства о труде и занятости.</t>
  </si>
  <si>
    <t>11.06.2021.</t>
  </si>
  <si>
    <t>03.06.2021-16.06.2021</t>
  </si>
  <si>
    <t>16.06.2021 №07-05/20-01/2021</t>
  </si>
  <si>
    <t>16.06.2021-16.06.2021</t>
  </si>
  <si>
    <t>16.06.2021 №190</t>
  </si>
  <si>
    <t>Осуществление надзора за выполнением требований пожарной безопасности. Нарушений не выявлено.</t>
  </si>
  <si>
    <t>МВД России по Родинскому району</t>
  </si>
  <si>
    <t>Проведение мероприятий по профилактике, выявлению и пресечению преступлений экономической направленности при проведении закупок в рамках национального проекта "Демография" Федерального проекта "Старшее поколение"</t>
  </si>
  <si>
    <t xml:space="preserve">Плановая, выездная </t>
  </si>
  <si>
    <t>Состояние работы по ведению воинского учета и бронирования граждан, пребывающих в запасе, в КГБУ НИИ РМЭП оценивается - "хорошо"</t>
  </si>
  <si>
    <t>22.04.2021 №1370</t>
  </si>
  <si>
    <t>29.04.2021 б/н</t>
  </si>
  <si>
    <t>2021 год</t>
  </si>
  <si>
    <t>О предоставлении сведений об исполняемых (исполненных) в 2021 году ГОЗ (государственных оборонных заказов).</t>
  </si>
  <si>
    <t>29.06.2021.</t>
  </si>
  <si>
    <t xml:space="preserve">запрос сведений 23.06.2021 №02-07-2021 </t>
  </si>
  <si>
    <t>Военный комиссариат (Железнодорожного, Октябрьского и Центрального районов г.Барнаул Алтайского края)</t>
  </si>
  <si>
    <t>Прокуратура Алтайского района</t>
  </si>
  <si>
    <t>01.01.2020- 01.01.2021</t>
  </si>
  <si>
    <t>07.06.2021 №02-34-2021</t>
  </si>
  <si>
    <t>Нарушений не установлено.</t>
  </si>
  <si>
    <t>МЧС России по Алтайскому краю</t>
  </si>
  <si>
    <t>23.06.2021-20.07.2021</t>
  </si>
  <si>
    <t>23.06.2021.</t>
  </si>
  <si>
    <t>Отсутствует журнал эксплуатации систем противопожарной защиты. В одной из инструкций о пожарной безопасности отсутствует количество максимально возможного количества людей.</t>
  </si>
  <si>
    <t>29.06.2021 №0027</t>
  </si>
  <si>
    <t>23.06.2021 №215/1/182</t>
  </si>
  <si>
    <t>23.06.2021 №215</t>
  </si>
  <si>
    <t>08.04.2021-14.04.2021</t>
  </si>
  <si>
    <t>15.04.2021 №05/04</t>
  </si>
  <si>
    <t>24.03.2021.</t>
  </si>
  <si>
    <t>29.03.2021 №02-02-2021</t>
  </si>
  <si>
    <t>Не принято своевременных и надлежащих мер по оплате контрактов с истекшим сроком исполнения со статусом "на исполнении"</t>
  </si>
  <si>
    <t>14.05.2021.</t>
  </si>
  <si>
    <t>16.06.2021 б/н</t>
  </si>
  <si>
    <t>В трудовые договора не внесены антикоррупционные положения.</t>
  </si>
  <si>
    <t>Несоблюдение обязательных требований предусмотренных подпунктами ж, и, к, л, н пункта 2, пунктом 3, пунктом 4 Правил размещения и обновления информации о поставщике социальных услуг на официальном сайте</t>
  </si>
  <si>
    <t>Ведомственный контроль по реализации ФЗ от 24.06.1999 №120-ФЗ "Об основах системы профилактики безнадзорности и правонарушений несовершеннолетних"</t>
  </si>
  <si>
    <t>Министерство РФ по делам гражданской обороны, чрезвычайным ситуациям и ликвидации последствий стихийных бедствий Территориальный отдел надзорной деятельности и профилактической работы №6</t>
  </si>
  <si>
    <t>Разнятся данные отчетах; журналы учета возможных нарушений прав законных интересов детей ведутся не по форме (Порядок №15); в нарушение п.4.7 Порядка №15 планы ИПР не соответствуют форме, определенной приложением 10 к указанному порядку. Неполная информация в отчетах о реализации МИПР</t>
  </si>
  <si>
    <t>Министерство социальной защиты  Алтайского края</t>
  </si>
  <si>
    <t>15.06.2021-25.06.2021</t>
  </si>
  <si>
    <t>Установлены радиаторы меньшей мощности (не соответствует условиям контракта)</t>
  </si>
  <si>
    <t>Нарушение устранено 09.04.2021.</t>
  </si>
  <si>
    <t>внеплановая запрос информации</t>
  </si>
  <si>
    <t>внеплановая проверка решение от 05.04.2021 б/н</t>
  </si>
  <si>
    <t>внеплановая проверка</t>
  </si>
  <si>
    <t>По обращению Пестовой Г.П. по запросу невыплаты льготы на электроэнергию как ветерану труда Алтайского края</t>
  </si>
  <si>
    <t>08.04.2021-08.05.2021</t>
  </si>
  <si>
    <t>13.04.2021.</t>
  </si>
  <si>
    <t>27.04.2021.</t>
  </si>
  <si>
    <t>Нарушение устранено 27.04.2021 путем внесения изменений в контракт.</t>
  </si>
  <si>
    <t>Соблюдение  ФЗ "О контрактной системе в сфере закупок". Проверка водоснабжающей организацией ООО "Каскад". Нарушение п. 5 ст.34 ФЗ от 05.04.2013 №44-ФЗ (начисление пени)</t>
  </si>
  <si>
    <t>Соблюдение трудового законодательства ООО "Алтай-Форест"</t>
  </si>
  <si>
    <t>По обращению Шпонарского П.А по вопросу нарушения социальных прав.</t>
  </si>
  <si>
    <t>внеплановая по уведомлению 31.05.2021 №02-44-2021</t>
  </si>
  <si>
    <t>В отношении гр-ки Беляевой С.М. общие сведения (в рамках расследования у/д)</t>
  </si>
  <si>
    <t>18.06.2021.</t>
  </si>
  <si>
    <t>25.06.2021.</t>
  </si>
  <si>
    <t>По защите трудовых прав граждан получавших пособие по безработице за 2020-1кв.2021 гг.</t>
  </si>
  <si>
    <t>Сверка граждан, получивших пособие в 2020 году, 1 кв.2021 и имевших доход.</t>
  </si>
  <si>
    <t>июнь-июль</t>
  </si>
  <si>
    <t>плановая, документарная</t>
  </si>
  <si>
    <t>27.05.2021 б/н</t>
  </si>
  <si>
    <t>Замечания по оформлению заявлений, программ соц. адаптации</t>
  </si>
  <si>
    <t>14.05.2021-21.05.2021</t>
  </si>
  <si>
    <t>31.05.2021.</t>
  </si>
  <si>
    <t>25.06.2021 б/н</t>
  </si>
  <si>
    <t>07.06.2021.</t>
  </si>
  <si>
    <t>01.12.2020-04.06.2021</t>
  </si>
  <si>
    <t>Проверка в связи с обращением гр. Баева С.М. по гемодиализу. Документы по результатам контрольных мероприятий не поступали.</t>
  </si>
  <si>
    <t>08.06.2021-30.06.2021</t>
  </si>
  <si>
    <t>Нарушения санитарных требований СП 2.1.3678-20, СП2.2.3670-20, СП2.3/2.4.3590-20</t>
  </si>
  <si>
    <t>05.04.2021-30.04.2021</t>
  </si>
  <si>
    <t>30.03.2021 № 06/78</t>
  </si>
  <si>
    <t>01.12.2021.</t>
  </si>
  <si>
    <t>03.06.2021 №06/269</t>
  </si>
  <si>
    <t>10000р</t>
  </si>
  <si>
    <t>пп 17.06.2021 №98262</t>
  </si>
  <si>
    <t>30.04.2021 №06/743</t>
  </si>
  <si>
    <t>Управление Федеральной службы по надзору в сфере защиты прав потребителей и благополучия человека по Алтайскому краю (Роспотребнадзор)</t>
  </si>
  <si>
    <t>30.04.2021 б/н</t>
  </si>
  <si>
    <t>12.04.2021-30.04.2021</t>
  </si>
  <si>
    <t>01.04.2018-31.03.2021</t>
  </si>
  <si>
    <t>Прокуратура Завьяловского района</t>
  </si>
  <si>
    <t>26.05.2021-04.06.2021</t>
  </si>
  <si>
    <t xml:space="preserve">УЗСН направило информацию и копии документов 27.05.2021г. Решение контролируемого органа еще не поступало. </t>
  </si>
  <si>
    <t>17.06.2021-28.06.2021</t>
  </si>
  <si>
    <t xml:space="preserve">УЗСН направило информацию и копии документов 28.06.2021г. Решение контролируемого органа еще не поступало. </t>
  </si>
  <si>
    <t>28.05.2021-10.06.2021</t>
  </si>
  <si>
    <t>01.01.2020-01.05.2021</t>
  </si>
  <si>
    <t>Соблюдение требований законодательства в сфере
исполнения регионального проекта "Финансовая  поддержка семей при
рождении детей" национального проекта "Демография".</t>
  </si>
  <si>
    <t>плановая по поручению  18.05.2021 №21-10-2021/2138</t>
  </si>
  <si>
    <t>ТО Управления Роспотребнадзор по Алтайскому краю в г. Новоалтайске, Косихинском, Первомайском, Тальменском и Троицком районах</t>
  </si>
  <si>
    <t>15.06.2021 №10/103, 22.06.2021 №10/105, 24.06.2021  №10/108</t>
  </si>
  <si>
    <t>21.06.2021,  28.06.2021, 01.07.2021</t>
  </si>
  <si>
    <t>26.05.2021-07.06.2021</t>
  </si>
  <si>
    <t>2020 и текущий период 2021 года</t>
  </si>
  <si>
    <t>до 28.05.2021</t>
  </si>
  <si>
    <t>до 09.07.2021</t>
  </si>
  <si>
    <t>до 27.05.2021</t>
  </si>
  <si>
    <t>10.06.2021 б/н</t>
  </si>
  <si>
    <t>09.06.2021 №02-43-2021</t>
  </si>
  <si>
    <t>до 16.06.2021</t>
  </si>
  <si>
    <t>с февраля по май 2021</t>
  </si>
  <si>
    <t>до 25.06.2021</t>
  </si>
  <si>
    <t>21.04.2021 №02-48-2021</t>
  </si>
  <si>
    <t>08.06.2021 № 13\1-115</t>
  </si>
  <si>
    <t>09.06.2021 №8644\262</t>
  </si>
  <si>
    <t>26.05.2021.</t>
  </si>
  <si>
    <t>500р</t>
  </si>
  <si>
    <t>внеплановая по решению 04.06.2021 №98</t>
  </si>
  <si>
    <t>Исполнение требований ФЗ в сфере социального обеспечения выплатой в связи с рождением 1-го ребенка, при рождении 3-го ребенка или последующих детей до достижении возраста 3-х лет. Нарушение не установлено.</t>
  </si>
  <si>
    <t>плановая по решению 20.04.2021 б/н</t>
  </si>
  <si>
    <t>24.06.2021.</t>
  </si>
  <si>
    <t>24.06.2021 б/н</t>
  </si>
  <si>
    <t>Нарушения не выявлены.</t>
  </si>
  <si>
    <t>Соблюдение законодательства о занятости населения.</t>
  </si>
  <si>
    <t>03.06.2021.</t>
  </si>
  <si>
    <t>12.04.2021 № 02-47-2021</t>
  </si>
  <si>
    <t>запрос информации 05.04.2021 №02-05-2021/131</t>
  </si>
  <si>
    <t>запрос информации 09.06.2021 №02-02-2021/385</t>
  </si>
  <si>
    <t>01.01.2020-31.03.2021</t>
  </si>
  <si>
    <t>07.04.2021.</t>
  </si>
  <si>
    <t xml:space="preserve">Министерство социальной защиты Алтайского края </t>
  </si>
  <si>
    <t>Плановая выездная</t>
  </si>
  <si>
    <t>16.06.2021-28.06.2021</t>
  </si>
  <si>
    <t>ТОНД и ПР № 6 УНД и ПР ГУ МЧС России по Алтайскому краю (Тюменцевский район)</t>
  </si>
  <si>
    <t>23.06.2021-30.06.2021</t>
  </si>
  <si>
    <t>2018-2020</t>
  </si>
  <si>
    <t>28.06.2022.</t>
  </si>
  <si>
    <t>28.06.2021 №27-03-5/12-10</t>
  </si>
  <si>
    <t>Управление природных ресурсов и нормирования Министерства природных ресурсов и экологии Алтайского края</t>
  </si>
  <si>
    <t>30.06.2021 №27-03-5/08-07 30.06.2021 №27-03-5/08-08</t>
  </si>
  <si>
    <t>25.05.2021-04.06.2021</t>
  </si>
  <si>
    <t>04.06.2021 б/н</t>
  </si>
  <si>
    <t>09.06.2021-30.06.2021</t>
  </si>
  <si>
    <t>23.06.2021 № 02-46-2021</t>
  </si>
  <si>
    <t>не позднее 23.07.2021</t>
  </si>
  <si>
    <t>19.03.2021 б/н</t>
  </si>
  <si>
    <t>30.05.2021.</t>
  </si>
  <si>
    <t xml:space="preserve">Цель проверки исполнение закона Алтайского края от 03.11.2005 № 88-ЗС </t>
  </si>
  <si>
    <t>Информация по удержанию переплаты у педагога, Новичихина С.А.</t>
  </si>
  <si>
    <t>16.04.2021-12.05.2021</t>
  </si>
  <si>
    <t>01.03.2021-30.04.2021</t>
  </si>
  <si>
    <t xml:space="preserve">Цель проверки законность рассмотрения заявления о назначении выплаты в соответствии с Указом Президента РФ от 20.03.2020 № 199 </t>
  </si>
  <si>
    <t>18.05.2021-15.06.2021</t>
  </si>
  <si>
    <t>12.05.2021 №02-40-2021</t>
  </si>
  <si>
    <t>17.05.2021.</t>
  </si>
  <si>
    <t>01.05.2021-31.05.2021</t>
  </si>
  <si>
    <t>21.06.2021-16.07.2021</t>
  </si>
  <si>
    <t>15.06.2021.</t>
  </si>
  <si>
    <t>28.06.2021.</t>
  </si>
  <si>
    <t>25.05.2021.</t>
  </si>
  <si>
    <t>протест 10.03.2021 №02-01-2021</t>
  </si>
  <si>
    <t>Документов по проверке не представлено.</t>
  </si>
  <si>
    <t>Исполнение занятости населения. Проверка не завершена.</t>
  </si>
  <si>
    <t>плановая задание 24.05.2021 №22</t>
  </si>
  <si>
    <t>27.05.2021.</t>
  </si>
  <si>
    <t>Частичное соблюдение масочного режима сотрудниками (административно-хозяйственная часть) посетителями и  пациентами (при выходе из отделения); свободное перемещение пациентов вне отделения</t>
  </si>
  <si>
    <t>Исполнено Предписание выдано в связи с выявлением у сотрудника интерната положительного результата на коронавирусную инфекцию (COVID-19)</t>
  </si>
  <si>
    <t>предупреждение, предупреждение, 55000р 65000р</t>
  </si>
  <si>
    <t>В нарушение ч.2 п.1 ст.12 ФЗ от 28.12.2013 №442-ФЗ "Об основах социального обслуживания граждан в РФ", приказа Главалтайсоцзащиты от 25.12.2014 №433 предоставляются социальные услуги не в полном объеме и периодичности, предусмотренные индивидуальными программами предоставления соц. услуг. В нарушение приказа Главалтайсоцзащиты от 31.10.2014 №377 не в полном объеме обеспечиваются получатели соц. услуг мягким инвентарем. В нарушение приказа Главалтайсоцзащиты от 31.10.2014 №376 не в полном объеме соблюдаются нормы питания.</t>
  </si>
  <si>
    <t>Лицензионный контроль в соответствии с 99-ФЗ от 04.05.2011. Нарушены Положение о лицензировании деятельности по перевозкам пассажиров и иных лиц автобусами, утвержденное Постановление Правительства РФ от 07.10.2020 № 1616, ФЗ РФ от 10.12.1995 № 196-ФЗ "О безопасности дорожного движения" - отсутствие аттестации у должностного лица, ответственного за обеспечение БДД, отсутствие плана мероприятий по подготовке работников к безопасной работе и транспортных средств к безопасной эксплуатации, не проведение стажировки водителей.</t>
  </si>
  <si>
    <t>Нарушение п.2.9, 2.16 СанПиН 2.3/2.4.3590-20, п.9.21. СП 2.1.3678-20 (на потолке варочного зала пищеблока имеются признаки поражения грибком); п.9.26 21 СП 2.1.3678-20. В нарушение п.27(б),п.24, п.26 Постановления Правительства РФ от 16.09.2020 №1479 "Об утверждении Правил противопожарного режима в РФ" допущено размещение на путях эвакуации предметов препятствующих свободной эвакуации людей, дверь эваковыхода на 1эт. 3 корпуса закрыта. В нарушение ст.212,221 ТК РФ не все сотрудники обеспечены СИЗ, спец.одеждой.</t>
  </si>
  <si>
    <t>Осуществления федерального государственного надзора за соблюдением трудового законодательства. Обращение сотрудника учреждения Шестаковой В.Р.  по срокам выплаты заработной платы. В ходе проведенной проверки установлено, заработная плата выплачивается в установленные по условиям трудового договора 2 раза в месяц. В трудом договоре сотрудника ошибочно установлены сроки 2-5 числа, в коллективном 2-17. В январе нарушен срок выплаты аванса на 1 день. Денежная компенсация за нарушения срока выплаты заработной платы за январь составила 2руб. 04 коп. Нарушения указанные в предписании устранены.</t>
  </si>
  <si>
    <t>Нарушение п.11.2 раздела 11 -некорректный выбор основания  при заключении договора с единственным поставщиком и п.17.2.2 раздела 17 "Положения о закупке - годовой объем закупок на основании настоящего пункта превышает 30% общего годового объема закупок. отсутствует указание на метод определения НМЦД и подробный расчет НМЦД., нарушение правильности оформления первичных учетных и бухгалтерских документов, подтверждающих расходование денежных средств, искусственное дробление закупок.</t>
  </si>
  <si>
    <t>Управление Федеральной  службы по надзору в сфере защиты прав потребителей и благополучия человека по Алтайскому краю (Территориальный отдел Управления Федеральной службы по надзору в сфере защиты прав потребителей и благополучия человека по Алтайскому краю в г.Бийске, Бийском, Ельцовском, Зональном, Красногорском, Солтонском и Целинном районах)</t>
  </si>
  <si>
    <t>Усилить контроль за правильностью отчетов по средствам Фонда поддержки детей находящихся в трудной жизненной ситуации и составлением первичной документации учреждений-соисполнителей гранта.</t>
  </si>
  <si>
    <t>Обеспечить получателей услуг мягким инвентарем в соответствии с приказом Главалтайсоцзащиты 31.10.2014  №377 "Об утверждении нормативов обеспечения мягким инвентарем в стационарной и полустационарной формах социального обслуживания". Соблюдать нормы питания в соответствии с приказом Главалтайсоцзащиты 31.10.2014 №376 "Об утверждении норм питания получателей социальных услуг в стационарной и полустационарной формах социального обслуживания ". Привести в соответствие с требованиями ст.13 ФЗ 28.12.2013 №442-ФЗ "Об основах социального обслуживания граждан в РФ", пп.а,г,и,к,л, п.2, п.3, п.4 Правил размещения и обновления информации о поставщике социальных услуг на официальном сайте поставщика социальных услуг в информационно-телекомуникационной сети "Интернет", утвержденных постановлением Правительства РФ 24.11.2014 №1239. официальный сайт КГБУСО "Краевой реабилитационный центр для детей и подростков с ограниченными возможностями "Добродея"</t>
  </si>
  <si>
    <t>Федеральная служба по ветеринарному и фитосанитарному надзору по Алтайскому краю и республике Алтай</t>
  </si>
  <si>
    <t xml:space="preserve">Мониторинг осуществляемых закупок в рамках реализации Федеральных программ (национальных проектов). Нарушения не выявлены.        </t>
  </si>
  <si>
    <t>Нарушение ч.6 ст.35 Закона №1032-1 Центром занятости населения УСЗН по Панкрушихинскому району граждане о снятии с регистрационного учета и прекращении выплаты пособия по безработице не уведомляются (личные дела граждан, снятых с учета в 2020) при изучении личных  дел граждан установлено, что граждане не сняты с учета по основанию, предусмотренному ст.2 Закона №1032-1, однако в нарушение ч.2 ст.35 Закона №1032-1 сведений, подтверждающих основания снятия гражданина с регистрационного учета, в личном деле не содержится.</t>
  </si>
  <si>
    <t>Тема информации: анализ состояния законности при реализации национальных и федеральных проектов</t>
  </si>
  <si>
    <t>Информация по удержанию переплаты у педагога, Синкиной В.С.</t>
  </si>
  <si>
    <t>Информация по удержанию переплаты у педагога, Бейсеновой Г.А.</t>
  </si>
  <si>
    <t>Информацию о назначении либо отказе денежной выплаты в соответствии с Указом Президента РФ от 20.03.2020 №199 Власовой Ю.А.</t>
  </si>
  <si>
    <t>Информацию о работодателях, не исполняющих обязанность по трудоустройству инвалидов</t>
  </si>
  <si>
    <t>Список малоимущих семей, получающих меры социальной поддержки</t>
  </si>
  <si>
    <t>документарная запрос информации от 28.01.2021</t>
  </si>
  <si>
    <t>Исполнение законодательства при реализации полномочий по содействию занятости населения, законности расходования выделенных на эти цели бюджетных средств, в т.ч. В рамках государственных программ. Результаты проверки не поступали</t>
  </si>
  <si>
    <t>Исполнение законодательства о труде и занятости. Нарушений не выявлено.</t>
  </si>
  <si>
    <t>Проверка соблюдения трудового законодательства в сфере оплаты труда, а также при сокращении работников предприятий и организаций, получивших меры государственной поддержки в условиях распространения новой коронавирусной инфекции. Результаты проверки не поступали</t>
  </si>
  <si>
    <t>Проверка расходования бюджетных средств при проведении образовательными организациями обучения граждан предпенсинного возраста в рамках реализации национального проекта "Демография". Результаты проверки не поступали</t>
  </si>
  <si>
    <t>Нарушение  законодательства о занятости населения, в части необоснованного отказа в признании  безработного гражданина Киндеркнехт Н.В. в соответствии со ст.3 Закона РФ от 19.04.1991 г. № 1032-1 "О занятости населения в РФ"</t>
  </si>
  <si>
    <t>документарная, запрос от 19.05.2021</t>
  </si>
  <si>
    <t>Нарушение законодательства о противодействии терроризму от 06.03.2006 №35-ФЗ "О противодействии терроризму"</t>
  </si>
  <si>
    <t>По факту термического поражения малолетней Гольман Д.А., при падении в таз с горячей водой, в следствии чего наступила смерть.</t>
  </si>
  <si>
    <t>Соблюдение действующего законодательства по реализации национального проекта "Демография"</t>
  </si>
  <si>
    <t>Соблюдение законодательства в сфере оплаты труда, а также при сокращении работников предприятий и организаций, получивших меры господдержки (сокращение в ООО "Алтай-Форест")</t>
  </si>
  <si>
    <t>Рассмотрение 02.04.2021г.</t>
  </si>
  <si>
    <t>Исполнение  законодательства и организации работы в центре занятости населения.</t>
  </si>
  <si>
    <t>МО МВД России "Хабарский"</t>
  </si>
  <si>
    <t>Исполнение  законодательства при реализации органами государственной власти, местного самоуправления полномочий по содействию занятости населения, а также по оказанию пострадавшим от пандемии новой коронавирусной инфекции субъектам предпринимательской деятельности имущественной и финансовой поддержки, особое внимание уделив вопросам законности расходования выделенных на эти цели бюджетные средства, в том числе в рамках государственных программ.</t>
  </si>
  <si>
    <t>Исполнение законодательства при реализации органами государственной власти, местного самоуправления полномочий по содействию занятости населения, а также оказанию пострадавшим от пандемии предпринимателям поддержки. Нарушение Постановления Правительства РФ 08.04.2020 №460 "Об утверждении Временных правил регистрации граждан в целях поиска работы и в качестве безработных граждан, а также осуществления социальных выплат гражданам, признанным безработными", постановка на учет в целях поиска подходящей работы осуществляется центром занятости путем внесения в регистр получателей государственных услуг в сфере занятости населения - физических лиц сведений содержащихся в заявлении в электронной форме, а так же даты обращения гражданина в центр занятости населения, которая является датой постановки на регистрационный учет в целях поиска подходящей работы.</t>
  </si>
  <si>
    <t xml:space="preserve">Соблюдение законодательства при реализации нацпроекта "Демография" при предоставлении ежемесячной выплат в связи с рождением третьего ребенка или последующих детей до достижения ребенком возраста  трех лет </t>
  </si>
  <si>
    <t xml:space="preserve">Исполнение требований законодательства об антитеррористической защищенности объектов социальной защиты. В срок до 25.03.2021 предоставлены сведения о антитеррористической защищенности здания, расположенного по адресу г.Бийск ул. Динамовская, 3 (ЦЗН). </t>
  </si>
  <si>
    <t>Соблюдение требований законодательства о занятости населения, в том числе в условиях распространения новой коронавирусной инфекции. Выявлены случаи получения пособия по безработице за период, когда получатель официально трудоустроился. Ведется работа по добровольному гашению незаконно полученного пособия по безработице, сумма частично погашена.</t>
  </si>
  <si>
    <t>Исполнение требований законодательства при реализации национальных проектов, исполнение программы "Профессиональное обучение и дополнительное образование граждан предпенсионного возраста", нацпроект "Демография"</t>
  </si>
  <si>
    <t xml:space="preserve">Выявление, предупреждение и пресечение экономических преступлений. </t>
  </si>
  <si>
    <t>Мероприятия по профилактике, выявлению и пресечению преступлений экономической направленности. Запрос документов об организациях и лицах участвующих в программах "Содействие по трудоустройству инвалидов молодого возраста до 44 лет и многодетных родителей".</t>
  </si>
  <si>
    <t>Соблюдение законодательства при приеме и рассмотрении заявлений граждан о предоставлении выплат единовременного и периодического характера, при назначении и отказе в назначении выплат.</t>
  </si>
  <si>
    <t>Исполнение законодательства в ЖКС. Документы по результатам контрольных мероприятий не поступали.</t>
  </si>
  <si>
    <t>Проверка ЦЗН по исполнению законодательства о занятости населения. Нарушений не выявлено.</t>
  </si>
  <si>
    <t>Надзор за соблюдением законодательства о занятости населения. Документы по результатам контрольных мероприятий не поступали.</t>
  </si>
  <si>
    <t>Анализ реализации нацпроекта "Демография". Документы по результатам контрольных мероприятий не поступали.</t>
  </si>
  <si>
    <t>По поручению Прокуратуры Алтайского края проверка социальных выплат, назначенная гражданам (в период пандемии), а именно назначение и выплата ежемесячной выплаты в связи с рождением (усыновлении) первого ребенка, а также ежемесячной денежной выплаты при рождении третьего ребенка или последующих детей до достижения возраста трех лет.</t>
  </si>
  <si>
    <t>Обращение гражданки Мангировой Е.Г. по вопросу незаконного удержания ЕДВ на ребенка в возрасте от 3 до 7 лет включительно.</t>
  </si>
  <si>
    <t>внеплановая, документарная</t>
  </si>
  <si>
    <t>Проверка о исполнении программы "Профессиональное обучение и дополнительное профессиональное образование граждан предпенсионного возраста". Результат проверки в адрес УСЗН не направлялся.</t>
  </si>
  <si>
    <t>Отсутствуют организационно-распорядительные документы по вопросам: -порядка эвакуации; -осуществление контроля за выполнением мероприятий по антитеррористической защищенности; -информирование работников о требованиях к антитеррористической защищенности; -организации инструктажей и практических занятий; -проведение учений по безопасной эвакуации; -взаимодействия и обмена информацией с органами безопасности и МВД РФ (п.16)</t>
  </si>
  <si>
    <t>На 2-ом этаже отсутствует АПС(НПБ 110-03);  не обеспечен первичными средствами пожаротушения (п.60ППР в РФ); не обеспечено категорирование по взрывопожарной и пожарной опасности (п.12 ППР, п.5.1.2. СП 4.13130.2013, приказ МЧС от 24.04.2013 №288); огнетушители установленные не имеют порядкового номера (п.407 ППР в РФ); отсутствует обучение мерам пожарной безопасности (п.3 ППР в РФ); в инструкции не указаны лица ответственные за пожарную безопасность (п.394 ППР в РФ); отсутствует журнал эксплуатации систем противопожарной защиты (п.60 ППР в РФ)</t>
  </si>
  <si>
    <t>Исполнение ФЗ от 28.12.2017 №418-ФЗ "О ежемесячных выплатах семьям, имеющим детей." Нарушение не выявлены.</t>
  </si>
  <si>
    <t>Территориальный отдел надзорной деятельности и профилактической работы №7 управления надзорной деятельности и профилактической работы Главного управления МЧС России по Алтайскому краю</t>
  </si>
  <si>
    <t>Прокуратура Тагульского района</t>
  </si>
  <si>
    <t>Управлением не создана комиссия по обследованию и категорированию указанного объекта. Отсутствует паспорт безопасности объекта Постановление Правительства РФ от 13.05.2016 №410.</t>
  </si>
  <si>
    <t>Тема информации: объем денежных средств, направленных на оказание содействия занятости населения на 2020г, количество и сумма заключенных договоров с образовательными учреждениями по профобучению и доп.профобразованию лиц в возрасте 50 лет и старше.</t>
  </si>
  <si>
    <t>внеплановая поручение 12.02.2021 №27-25-2021, решение 18.03.2021 №10</t>
  </si>
  <si>
    <t>Информацию о назначении либо отказе денежной выплаты в соответствии с Указом Президента РФ от 20.03.2020 № 199 Швецовой С.В.</t>
  </si>
  <si>
    <t>Информация по удержанию переплаты у педагога Бейсеновой Г.А.</t>
  </si>
  <si>
    <t>В соответствии с Правилами предоставления компенсации расходов  педработникам, утвержденными постановлением Правительства Алтайского края от 30.03.2017 №103 нарушения, указанные в представлении прокуратуры Поспелихинского района в УСЗН отсутствуют.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</si>
  <si>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подпись, ФИО гражданина, дата, сведения о работнике госучреждения службы занятости населения с указанием должности, подписи, ФИО.</t>
  </si>
  <si>
    <t>Должностными лицами ЦЗН нарушен Приказ Минтруда России 19.02.2019 №90н, в карточке персонального учета гражданина, обратившегося за предоставлением госуслуги содействия гражданам в поиске подходящей работы, отсутствует сведения о работнике госучреждения службы занятости населения с указанием должности, подписи, ФИО.</t>
  </si>
  <si>
    <t>Прокуратура Третьяковского района</t>
  </si>
  <si>
    <t>Представление о принятых мер по устранению обстоятельств, способствующих совершению преступлений по уголовным делам в отношении Тихомирова Д.С. и Иванова И.В.</t>
  </si>
  <si>
    <t>Выявленные нарушения устранены.</t>
  </si>
  <si>
    <t>Соблюдение трудового законодательства, законодательства о занятости населения, законодательства в сфере противодействия терроризму. Паспорт безопасности не соответствует установленной форме, не приняты меры по организации взаимодействия с территориальными органами безопасности и территориальными ОВД, не утверждены организационно-распорядительные документы.</t>
  </si>
  <si>
    <t xml:space="preserve">07.04.2021-07.04.2021 </t>
  </si>
  <si>
    <t>Военный комиссариат Алтайского края Администрация города Бийска</t>
  </si>
  <si>
    <t>17.05.2021-25.06.2021</t>
  </si>
  <si>
    <t>01.04.2020-31.03.2021</t>
  </si>
  <si>
    <t>25.06.2021 б/н, 25.06.2021 б/н</t>
  </si>
  <si>
    <t>Надзор и контроль за регистрацией инвалидов в качестве безработных и за обеспечением государственных гарантий в области содействия занятости населения на 2021 год. Нарушение закона РФ 19.04.1991, Временных правил, Методических рекомендаций выявлены нарушения при регистрации граждан в целях содействия в поиске подходящей работы, регистрации безработных; при реализации административных процедур по предоставлению гражданам подходящей работы, а работодателям- необходимых работников; при предоставлении госуслуги по содействию безработным гражданам в переезде и безработным гражданам и членам их семей в переселении в другую местность для трудоустройства, при предоставлении госуслуги по содействию самозанятости безработных граждан; при предоставлении госуслуги по организации и проведению общественных работ; при предоставлении госуслуги по организации профориентации граждан в целях выбора сферы деятельности, трудоустройства, прохождения профобучения и получения доп. профобразования; при предоставлении госуслуги по соц. адаптации безработных граждан; при предоставлении госуслуги по профобучению и доп. профобразованию; при предоставлении госуслуги по организации временного трудоустройства безработных граждан; при предоставлении госуслуги по организации временного трудоустройства безработных граждан в возрасте от 18-20 лет; при предоставлении госуслуги по организации временного трудоустройства несовершеннолетних граждан в возрасте от 14-18 лет в свободное от учебы время.</t>
  </si>
  <si>
    <t>Проводится анализ допущенных нарушений, проводятся технические учебы с инспекторами ЦЗН</t>
  </si>
  <si>
    <t>Разработан план мероприятий по устранению выявленных нарушений, подана заявка на финансирование.</t>
  </si>
  <si>
    <t>запрос 24.06.2021 №62/3-6036, №62/3-8188</t>
  </si>
  <si>
    <t>02.06.2021-29.06.2021</t>
  </si>
  <si>
    <t>30.06.2021 №79 на физ.лицо</t>
  </si>
  <si>
    <t>30.06.2021 №213/1/1</t>
  </si>
  <si>
    <t>Осуществление государственного контроля за соблюдением обязательных требований в области санитарно-эпидемиологической ситуации. На пищеблоке обеспечить наличие стола для работы с тестом из дерева твердых лиственных пород. В групповых не допускать использование диванов с мягким покрытием. В группах №2,3 туалетные кабины оборудовать дверями. Выделить помещение для хранения уборочного инвентаря для уборки туалетов. Оборудовать окна групп №1,2,4 регулируемыми солнце зашитыми устройствами. Пол  помещении для хранения уборочного инвентаря медицинского кабинета привести в соответствие с требованиями. Обеспечить отделку стен и потолка в холле на 2эт., раздевальной группы №3, обеспечить отделку стен каб. №29,30,31 допускающую влажную обработку с применением дезинфицированных средств. На пищеблоке к моечной ванне для мытья стаканов обеспечить подачу горячей и холодной воды через смеситель. Для организации питания детей использовать меню в соответствии с требованиями. Предоставить медицинские книжки сотрудников.</t>
  </si>
  <si>
    <t>внеплановая документальная</t>
  </si>
  <si>
    <t>01.10.2020-31.01.2021</t>
  </si>
  <si>
    <t>28.04.2021
№516982</t>
  </si>
  <si>
    <t>05.04.2021
№10/505</t>
  </si>
  <si>
    <t>20000р</t>
  </si>
  <si>
    <t xml:space="preserve">13.04.2021 №10/80
</t>
  </si>
  <si>
    <t>Питьевая вода не соответствует  требованиям раздела 3 таб.3.1. таб.3.13 СанПин 1.2.3685-21</t>
  </si>
  <si>
    <t>Документов по проверке не предоставлено.</t>
  </si>
  <si>
    <t>запрос информации по указанию 10.07.2019 №8/7</t>
  </si>
  <si>
    <t>запрос документов в рамках дела 22.04.2021 №661</t>
  </si>
  <si>
    <t>плановая выездная по распоряжению 19.03.2021 №87</t>
  </si>
  <si>
    <t>запрос информации 19.04.2021 №02-24-2021</t>
  </si>
  <si>
    <t>запрос информации 16.04.2021 №02/1-28-2021</t>
  </si>
  <si>
    <t>запрос информации 06.04.2021 №02-24-21/642</t>
  </si>
  <si>
    <t>запрос сведений 22.03.2021 №02/3-02-2021</t>
  </si>
  <si>
    <t>запрос информации 15.02.2021 №1133</t>
  </si>
  <si>
    <t>запрос информации 09.02.2021 б/н</t>
  </si>
  <si>
    <t>запрос информации 20.01.2021 №02-14-2021</t>
  </si>
  <si>
    <t>Соблюдение законодательства в сфере ценообразования на потребительском рынке.</t>
  </si>
  <si>
    <t>запрос информации 28.01.2021 №02/1-18-2021</t>
  </si>
  <si>
    <t>Соблюдение требований пожарной безопасности. Выявлены нарушения требований пожарной безопасности.</t>
  </si>
  <si>
    <t>Министерство РФ по делам гражданской обороны, чрезвычайным ситуациям и ликвидации последствий стихийных бедствий Главное Управление МЧС России по Алтайскому краю</t>
  </si>
  <si>
    <t>24.05.2021.</t>
  </si>
  <si>
    <t>03.06.2021-30.06.2021</t>
  </si>
  <si>
    <t>внеплановая в связи с выявлением положительного результата на COVID-19</t>
  </si>
  <si>
    <t>ТОНДи ПР №4 УНДиПР ГУ МЧС России по Алтайскому краю</t>
  </si>
  <si>
    <t>2 дня</t>
  </si>
  <si>
    <t>28.04.2021 №156/1/143</t>
  </si>
  <si>
    <t>29.04.2021 №241</t>
  </si>
  <si>
    <t>Управление Федеральной службы по ветеринарному и фитосанитарному надзору по Алтайскому краю и республике Алтай</t>
  </si>
  <si>
    <t>4 часа</t>
  </si>
  <si>
    <t>15.04.2021-28.04.2021</t>
  </si>
  <si>
    <t>14.04.2021.</t>
  </si>
  <si>
    <t>27.05.2021 №58082</t>
  </si>
  <si>
    <t>28.04.2021 №156</t>
  </si>
  <si>
    <t>В настоящее время установлены 2 запора из 3-х без ключей, горючие материалы убраны.</t>
  </si>
  <si>
    <t>Предписания нет.</t>
  </si>
  <si>
    <t>15.04.2021 №08-10/03-11/2021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</si>
  <si>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состоялась.</t>
    </r>
  </si>
  <si>
    <t>запрос информации 22.06.2021 №102/2362</t>
  </si>
  <si>
    <t>Выявление, предупреждение и пресечение преступной экономической, налоговой и коррупционной направленности о предоставлении информации по факту заключенных контрактов в рамках национального проекта "Демография".</t>
  </si>
  <si>
    <t>ГУ-Алтайское региональное отделение ФСС РФ</t>
  </si>
  <si>
    <t>выездная плановая</t>
  </si>
  <si>
    <t>Возместить расходы, излишне понесенные ФСС РФ в сумме 6453,76 рублей.</t>
  </si>
  <si>
    <t>29.04.2021 №22032180000473</t>
  </si>
  <si>
    <t>09.03.2021-06.04.2021</t>
  </si>
  <si>
    <t>Управление Федеральной службы по ветеринарному и фитосанитарному надзору по Алтайскому краю и Республике Алтай</t>
  </si>
  <si>
    <t>21.04.2021-28.04.2021</t>
  </si>
  <si>
    <t>Исследование мясных изделий показали несоответствия требованиям технических регламентов, показатели мяса говядины соответствуют требованиям технических регламентов.</t>
  </si>
  <si>
    <t>3 дня</t>
  </si>
  <si>
    <t>документарная (запрос личных дел)</t>
  </si>
  <si>
    <t>04.06.2021 №02-45-2021</t>
  </si>
  <si>
    <t>до 04.07.2021</t>
  </si>
  <si>
    <t>26.04.2021 №02-56-2021/663</t>
  </si>
  <si>
    <t>26.04.2021-26.05.2021</t>
  </si>
  <si>
    <t>Соблюдения законодательства о противодействии коррупции при исполнении подпрограммы по проф.обучению и дополнительному проф. образованию граждан предпенсионного возраста. По заключенному государственному контракту на оказание услуг по профобучению гражданина предпенсионного возраста установлена очная форма обучения. В связи с пандемией обучение проходило в дистанционной форме. Между КУГУ УСЗН и КГБПБОУ "Павловский аграрный техникум" не было составлено дополнительное соглашение к контракту в письменном виде.</t>
  </si>
  <si>
    <t xml:space="preserve">Минсоцзащита Алтайского края </t>
  </si>
  <si>
    <t>01.01.2020-24.05.2021</t>
  </si>
  <si>
    <t>25.05.2021 б/н</t>
  </si>
  <si>
    <t>01.12.2020-24.05.2021</t>
  </si>
  <si>
    <t>Проверка законности получения гражданами пособий по безработице.</t>
  </si>
  <si>
    <t>запрос личных дел 26.05.2021 №02-13-2021</t>
  </si>
  <si>
    <t>29.03.2021-05.04.2021</t>
  </si>
  <si>
    <t>плановая запрос 13.05.2021 №27-02-1/П/4510</t>
  </si>
  <si>
    <t>18.03.2021 №22042180000276</t>
  </si>
  <si>
    <t>Прокуратура Немецкого национального района</t>
  </si>
  <si>
    <t>1 месяц (до 01.07.2021</t>
  </si>
  <si>
    <t>31.05.2021-02.06.2021</t>
  </si>
  <si>
    <t>01.06.2021 №02-48-2021</t>
  </si>
  <si>
    <t>внеплановая по решению 28.05.2021 №41</t>
  </si>
  <si>
    <t>июнь 2021</t>
  </si>
  <si>
    <t>Филиал №7 ГУ-Алтайского регионального Фонда социального страхования РФ</t>
  </si>
  <si>
    <t>плановая, 
документарная</t>
  </si>
  <si>
    <t>июль 2021</t>
  </si>
  <si>
    <t>1 квартал 2021</t>
  </si>
  <si>
    <t>01.06.2021.</t>
  </si>
  <si>
    <t>Проверка исполнения законодательства об обеспечении  прав детей при организации их отдыха и  оздоровления в период каникул. Нарушений не выявлено.</t>
  </si>
  <si>
    <t>Проверка исполнения законодательства об обеспечении прав детей-инвалидов при трудоустройстве. Нарушений не выявлено.</t>
  </si>
  <si>
    <t>Федеральный закон от 24.07.1998г №125-ФЗ "Об обязательном социальном страховании от несчастных случаев на производстве и профессиональных заболеваний". Проверка продолжается.</t>
  </si>
  <si>
    <t>Прокуратура г. Заринска</t>
  </si>
  <si>
    <t>2020 год, 2021 год</t>
  </si>
  <si>
    <t>ТО НД и ПР № 7 УНД и ПР Главного управления МЧС России по Алтайскому краю</t>
  </si>
  <si>
    <t>21.04.2021 24.04.2021 04.04.2021</t>
  </si>
  <si>
    <t>28.05.2021-26.06.2021</t>
  </si>
  <si>
    <t>плановая по решению 27.05.2021 №49</t>
  </si>
  <si>
    <t>26.05.2021- 01.06.2021</t>
  </si>
  <si>
    <t>2020, 2021</t>
  </si>
  <si>
    <t>Несоблюдение п. 36.8 административного регламента. Вынесено представление об устранении нарушений.</t>
  </si>
  <si>
    <t>28.05.2021 №02-48-2021</t>
  </si>
  <si>
    <t>01.04.2021-01.05.2021 01.01.2021-20.05.2021</t>
  </si>
  <si>
    <t>04.05.2021 25.05.2021</t>
  </si>
  <si>
    <t>О обращению гр-ки Чуриковой И.С. По вопросу предоставления мер социальной поддержки. По проверкам предписания, представления, акты  не предоставлены, замечаний нет.</t>
  </si>
  <si>
    <t>12.04.2021-14.04.2021</t>
  </si>
  <si>
    <t>05.04.2021-16.04.2021</t>
  </si>
  <si>
    <t>О обращению гр Манжай О.В. По вопросу нарушения имущественных прав, поступившее из приемной Президента РФ. По проверкам предписания, представления, акты  не предоставлены, замечаний нет.</t>
  </si>
  <si>
    <t>16.04.2021-22.04.2021</t>
  </si>
  <si>
    <t>Соблюдение законодательства о занятости населения. По проверкам предписания, представления, акты  не предоставлены, замечаний нет.</t>
  </si>
  <si>
    <t>01.04.2021-01.05.2021</t>
  </si>
  <si>
    <t>запрос информации 30.04.2021 №58/15-5630</t>
  </si>
  <si>
    <t>01.01.2021-20.05.2021</t>
  </si>
  <si>
    <t>Проверка личных дел граждан, признанных безработными. По проверкам предписания, представления, акты  не предоставлены, замечаний нет.</t>
  </si>
  <si>
    <t>запрос информации 24.05.2021 №01-11-2021</t>
  </si>
  <si>
    <t>Информация об основаниях отказов получателям социальных услуг. По проверкам предписания, представления, акты  не предоставлены, замечаний нет.</t>
  </si>
  <si>
    <t>Ответ на запрос представлен.</t>
  </si>
  <si>
    <t>Ответ на запрос представлен. Нарушений нет</t>
  </si>
  <si>
    <t>23.04.2021 № 27-04-2/П/4048</t>
  </si>
  <si>
    <t>Приобщить в личные дела недостающие документы.</t>
  </si>
  <si>
    <t>18.06.2021-22.06.2021</t>
  </si>
  <si>
    <t>Нарушений не установлено. По рассмотрению постановления об устранении нарушений законодательства о ежемесячных выплатах семьям, имеющим детей представлен протокол от 05.07.2021.</t>
  </si>
  <si>
    <t>28.05.2021 №0071</t>
  </si>
  <si>
    <t xml:space="preserve">Федеральная служба по труду и занятости (Роструд) Государственная инспекция труда в Алтайском крае </t>
  </si>
  <si>
    <t>05.04.2021 №22/7-561-21-ОБ/12-2324-И/66-18</t>
  </si>
  <si>
    <t>Нарушение трудового законодательства.</t>
  </si>
  <si>
    <t>29.04.2021 №22/7-561-21-ОБ/12-3206-И/66-18</t>
  </si>
  <si>
    <t>5000р.</t>
  </si>
  <si>
    <t>п/п 20.05.2021 №252224</t>
  </si>
  <si>
    <t>01.04.2021-28.04.2021</t>
  </si>
  <si>
    <t>24.05.2021 №5-149/2021 №5-150/2021</t>
  </si>
  <si>
    <t>25.05.2021 №5-185/2021</t>
  </si>
  <si>
    <t>п/п №206783 19.05.2021</t>
  </si>
  <si>
    <t xml:space="preserve">29.03.2019 №26 </t>
  </si>
  <si>
    <t>13.05.2021 №13/5-81</t>
  </si>
  <si>
    <t>Государственное учреждение-Алтайское региональное отделение Фонда социального страхования Российской Федерации ФИЛИАЛ №6</t>
  </si>
  <si>
    <t>07.06.2021-11.06.2021</t>
  </si>
  <si>
    <t>11.06.2021 №22062170000323 №22062180001163 №116-н/с</t>
  </si>
  <si>
    <t xml:space="preserve">Нарушение п. 3 ст.14 ФЗ № 255 "Об обязательном социальном страховании на случай временной нетрудоспособности  и в связи с материнством" от 29.12.2006 в связи с неполнотой (недостоверностью) предоставленных страхователем сведений: о размере среднего заработка для исчисления пособия по временной нетрудоспособности, застрахованного лица Тищенко У.Ю.   </t>
  </si>
  <si>
    <t>Инспекция строительного и жилищного надзора Алтайского края</t>
  </si>
  <si>
    <t>02.04.2021-29.04.2021</t>
  </si>
  <si>
    <t>26.04.2021-21.05.2021</t>
  </si>
  <si>
    <t>29.04.2021 №13-04/614</t>
  </si>
  <si>
    <t>13.05.2021 б/н</t>
  </si>
  <si>
    <t>Проводить инструктаж сотрудников об установленных ограничениях в работе с другими организациями.</t>
  </si>
  <si>
    <t>Обнаружены тараканы.</t>
  </si>
  <si>
    <t>31 05 2019 29 06 2021</t>
  </si>
  <si>
    <t>29.06.2021 №07-05/02-01/2021</t>
  </si>
  <si>
    <t>30.07.2021.</t>
  </si>
  <si>
    <t>29.06.2021 №07-05/02-03/2021</t>
  </si>
  <si>
    <t>ТОНД и ПР №9 УНД и ПР ГУ МЧС России</t>
  </si>
  <si>
    <t>29.06.2021 №184</t>
  </si>
  <si>
    <t>29.06.2021 №184/1/1</t>
  </si>
  <si>
    <t>30.06.2021 б/н 30.06.2021 б/н</t>
  </si>
  <si>
    <t>25.07.2016-29.06.2021</t>
  </si>
  <si>
    <t>Подвальные помещения используются для организации производственных участков, мастерских, а также для хранения продукции, оборудования, мебели и др. предметов (п.16 (б) Постановления Правительства РФ 16.09.2020 №1479 "Об утверждении Правил противопожарного режима в РФ"). Не проведены эксплуатационные испытания наружных открытых лестниц, предназначенных для эвакуации людей с составлением соответствующего протокола испытаний и внесением информации в журнал эксплуатации систем противопожарной защиты ((п.17 (б) Постановления Правительства РФ 16.09.2020 №1479 "Об утверждении Правил противопожарного режима в РФ"). Отсутствуют источники наружного противопожарного водоснабжения с расходом воды на нужды пожаротушения не менее 15 л/с. (ст.62 ч.1 ФЗ 22.07.2008 №123 ФЗ "Технический регламент о требованиях пожарной безопасности").</t>
  </si>
  <si>
    <t>Не предоставлена уточненная декларация о пожарной безопасности (ч.5 ст.6, ч.3 ст.64 №123-ФЗ "Технический регламент о требованиях пожарной безопасности", приказ МЧС России №171 16.03.2020). Объект не в полной мере обеспечен огнетушителями по нормам согласно п.397 Правил противопожарного режима РФ и приложению №1, а именно: в помещениях установлены углекислотные огнетушители, не имеющие возможности тушения пожаров класса "А" при этом следует применять огнетушители с рангом тушения модельного очага 2А (п.60 Постановления Правительства РФ 16.09.2020 №1479 "Об утверждении Правил противопожарного режима в РФ"). Информация о работах, проводимых со средствами обеспечения пожарной безопасности и пожаротушения, не вносится в журнал эксплуатации систем противопожарной защиты. (п.54 Постановления Правительства РФ 16.09.2020 №1479 "Об утверждении Правил противопожарного режима в РФ"). Резервный источник питания не обеспечивает питание системы противопожарной защиты в дежурном режиме в течении 24 ч плюс 1 ч работы системы пожарной автоматики в тревожном режиме. (СП 5.13130.2009).</t>
  </si>
  <si>
    <t>24.05.2021-18.06.2021</t>
  </si>
  <si>
    <t>Проверка в отношении бывшего директора Киселевой Ю.А. Документы по проверке не представлены.</t>
  </si>
  <si>
    <t>Прокуратура Чарышского района</t>
  </si>
  <si>
    <t>до 30.06.2021</t>
  </si>
  <si>
    <t>01.01.2020-11.06.2021</t>
  </si>
  <si>
    <t>плановый</t>
  </si>
  <si>
    <t>21.04.2021.</t>
  </si>
  <si>
    <t>30.12.2021.</t>
  </si>
  <si>
    <t>30.09.2021.</t>
  </si>
  <si>
    <t>21.04.2021 №91/1/1</t>
  </si>
  <si>
    <t>20.04.2021 №21/01-04-2021/2262000763/337/25/4</t>
  </si>
  <si>
    <t>14.05.2021 №13/6-40</t>
  </si>
  <si>
    <t xml:space="preserve">14.05.2021 №13/6-44 </t>
  </si>
  <si>
    <t>30.04.2021 №32</t>
  </si>
  <si>
    <t>27.04.2021 №08/10-03/13</t>
  </si>
  <si>
    <t>27.04.2021 №2-9-52-28-22</t>
  </si>
  <si>
    <t>30.04.2021 №18</t>
  </si>
  <si>
    <t>На объекте защиты отсутствует система оповещения людей о пожаре с использованием персональных устройств со световыми сигналами оповещения. В инструкции о мерах пожарной безопасности не отражены вопросы о порядке содержания территории, зданий, сооружений и помещений эвакуационных путей и выходов, в том числе аварийных, а также путей доступа подразделений пожарной охраны на объекты защиты. В инструкции о мерах пожарной безопасности не отражены вопросы о порядке осмотра и закрытия помещений по окончании работы.</t>
  </si>
  <si>
    <t>Нарушены требования аб.3,п.2ст.3 ФЗ 02.01.2000 №29-ФЗ "О качестве и безопасности пищевых продуктов".</t>
  </si>
  <si>
    <t>Помещение электрощитовой не выделено противопожарной дверью, в здании гаража отсутствует автоматическая сигнализация,ст.88 ФЗ 22.07.2008 №123-ФЗ.</t>
  </si>
  <si>
    <t>Нарушения не установлены.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</si>
  <si>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сайтах: Генеральной прокуратуры РФ и МЧС России в сети «Интернет».</t>
  </si>
  <si>
    <t>На фасаде здания соединение электрических проводов выполнено с нарушениями (п.35 "а" Правил противопожарного режима в РФ, утвержденные Постановлением РФ 16.09.2020 №1479); В подвале хранятся предметы мебели, оборудование и др. (п.16 "б" Правил противопожарного режима в РФ, утвержденные Постановлением РФ 16.09.2020 №1479); В перекрытии между подвалом и 1 этажом для заделки технологических коммуникаций использованы только монтажная пена (п.15 Правил противопожарного режима в РФ, утвержденные Постановлением РФ 16.09.2020 №1479); На 1 этаже в тамбуре между столовой и фойе не установлена пожарная сигнализация (датчики) (ст.4,83,91 ФЗ 22.07.2008 №123-ФЗ)</t>
  </si>
  <si>
    <t>Не полная оплата страховых взносов на работника 4 рубля 40 копеек.</t>
  </si>
  <si>
    <t>Нарушений обязательных требований к качеству и безопасности крупы при закупке для государственных нужд не выявлено.</t>
  </si>
  <si>
    <t>Выполнения ежегодного плана проведения плановых проверок юридических лиц и индивидуальных предпринимателей на 2021 год, размещенного на официальных сайтах Генеральной прокуратуры РФ и МЧС России в сети «Интернет».</t>
  </si>
  <si>
    <t>Нарушение ч.1 ст.17 и ст.29 ФЗ 30.03.1999 №52-ФЗ "О санитарно-эпидемиологическом благополучии населения" на участке порционирования блюд не используется бактерицидное оборудование, в холодильнике для хранения продовольственного сырья отсутствует прибор для контроля температурного режима, для контроля температуры блюд на линии раздачи потребителю отсутствуют термометры, не обеспечено кратности прохождения периодического медицинского осмотра.</t>
  </si>
  <si>
    <t>22.04.2021-30.04.2021</t>
  </si>
  <si>
    <t>17.05.2021      10.06.2021</t>
  </si>
  <si>
    <t>1 месяц</t>
  </si>
  <si>
    <t>14.05.2021    10.06.2021</t>
  </si>
  <si>
    <t>17.05.2021      11.06.2021</t>
  </si>
  <si>
    <t>№27-03-5//12-09</t>
  </si>
  <si>
    <t>06.06.2022.</t>
  </si>
  <si>
    <t xml:space="preserve"> 09.06.2021 б/н</t>
  </si>
  <si>
    <t>09.06.2021 №78/1/1</t>
  </si>
  <si>
    <t>09.06.2021 №80/1/1</t>
  </si>
  <si>
    <t>№27-03-5/12-09</t>
  </si>
  <si>
    <t>Протокол № 49 Соблюдение обязательных требований пожарной безопасности.</t>
  </si>
  <si>
    <t>Протокол № 50 об административном правонарушении от 09.06.2021 Соблюдение обязательных требований пожарной безопасности. Постановление по делу № 5-217/2021</t>
  </si>
  <si>
    <t>Предписание от 02.06.2020г. № 52/1/2 выполнено в полном объеме</t>
  </si>
  <si>
    <t>Предписание от 02.06.2020г. № 52/1/3 выполнено в полном объеме</t>
  </si>
  <si>
    <t>Протокол 7/105 об административном правонарушении (совершенном юридическим лицом).</t>
  </si>
  <si>
    <t>Постановление о назначении административного наказания № 27-03-5/08-05. Постановление о назначении административного наказания № 27-03-5/08-06.</t>
  </si>
  <si>
    <t>Предупреждение</t>
  </si>
  <si>
    <t>01.10.2020-31.03.2021</t>
  </si>
  <si>
    <t>30.04.2021 №02-02-2021/9109</t>
  </si>
  <si>
    <t>19.05.2021 №8812</t>
  </si>
  <si>
    <t>плановая по решению 30.03.2021 №23</t>
  </si>
  <si>
    <t>26.04.2021-25.05.2021</t>
  </si>
  <si>
    <t>25.05.2021 №02-02-2021/9520</t>
  </si>
  <si>
    <t>18.06.2021 №10811</t>
  </si>
  <si>
    <t>21.05.2021-04.06.2021</t>
  </si>
  <si>
    <t>01.10.2020-01.04.2021</t>
  </si>
  <si>
    <t>03.06.2021 №02-02-2021/9680</t>
  </si>
  <si>
    <t>18.06.2021 №10815</t>
  </si>
  <si>
    <t>Не был направлен запрос в ФСС г.С-Петербург, запросы сделаны в нарушении срока.</t>
  </si>
  <si>
    <t>18.05.2021-20.05.2021</t>
  </si>
  <si>
    <t>20.05.2021 №233</t>
  </si>
  <si>
    <t>Фактов невыполнения предписания от 16.08.2019 №321/1/1 не выявлено.</t>
  </si>
  <si>
    <t>запрос информации документарная</t>
  </si>
  <si>
    <t xml:space="preserve">Обращение г-на Штарк А.М. по вопросу компенсации потраченных денежных средств на проезд до места лечения. Документы по результатам контрольных мероприятий не поступали. </t>
  </si>
  <si>
    <t>внеплановая по обращению гражданина 01.04.2021 №75н-2021</t>
  </si>
  <si>
    <t xml:space="preserve">Сведения о возмещении из резервного фонда муниципального образования гражданам- получателям субсидии за услуги теплоснабжения. Документы по результатам контрольных мероприятий не поступали. </t>
  </si>
  <si>
    <t>внеплановая документальная по обращению гражданина решение 11.02.2021 №14</t>
  </si>
  <si>
    <t xml:space="preserve">Соблюдение законодательства при реализации нацпроектов. Документы по результатам контрольных мероприятий не поступали. </t>
  </si>
  <si>
    <t>на 15.04.2021</t>
  </si>
  <si>
    <t>на 05.03.2021</t>
  </si>
  <si>
    <t>на 06.04.2021</t>
  </si>
  <si>
    <t>запрос документов 15.04.2021 б/н</t>
  </si>
  <si>
    <t>Филиал №7 ГУ - Алтайское региональное отделение ФСС РФ</t>
  </si>
  <si>
    <t>22.03.2021-24.03.2021</t>
  </si>
  <si>
    <t>21.04.2021-30.04.2021</t>
  </si>
  <si>
    <t>21.04.2021 №180/1/131</t>
  </si>
  <si>
    <t>24.03.2021 №51н/с №48-ПДС</t>
  </si>
  <si>
    <t>21.04.2021 №180</t>
  </si>
  <si>
    <t>На 2-ом этаже отсутствует второй эвакуационный выход. Под лестничным маршем лестницы, размещена пристройка, выполненная из горючего материала (п.16 "б" Правил противопожарного режима в РФ, утвержденные Постановлением РФ 16.09.2020 №1479)</t>
  </si>
  <si>
    <t>Постановление об административное нарушении №79 от 30.06.2021 на физ.лицо</t>
  </si>
  <si>
    <t>23.04.2021 б/н</t>
  </si>
  <si>
    <t>13000р</t>
  </si>
  <si>
    <t>Не оплачено</t>
  </si>
  <si>
    <t>Оплачено</t>
  </si>
  <si>
    <t>1000р</t>
  </si>
  <si>
    <t>03.03.2021 №5124001</t>
  </si>
  <si>
    <t>плановая выездная проверка с использованием средств дистанционного взаимодействия</t>
  </si>
  <si>
    <t>31.03.2021 №22012180000185 №35-н/с</t>
  </si>
  <si>
    <t>Справка 30.03.2021 №27-н/с №22012180000182</t>
  </si>
  <si>
    <r>
      <t xml:space="preserve">плановая выездная </t>
    </r>
    <r>
      <rPr>
        <b/>
        <u/>
        <sz val="10"/>
        <rFont val="Times New Roman"/>
        <family val="1"/>
        <charset val="204"/>
      </rPr>
      <t>Проверка не состоялось</t>
    </r>
  </si>
  <si>
    <t>05.03.2021 №02-50-2021/15</t>
  </si>
  <si>
    <t>Незаконное удержание заработной платы уборщицы (ст.136, 138 ТК).</t>
  </si>
  <si>
    <t>Площадка с твердым покрытием оборудована без ограждения для мусоросборников (гл.IX п.9.6 CП2.1.3678-20); тех. средства реабилитации индивидуального использования (кресло каталка) не имеет метку (гл.IX п.9.14 CП2.1.3678-20); помещения для проживания не оборудованы приборами по обеззараживанию воздуха (гл.IX п.9.19 CП2.1.3678-20); полы жилых комнат, на пороге перед входом в комнаты выполнены с нарушением целостности (гл.IX п.9.20 CП2.1.3678-20); на 1 этаже нарушена целостность обоев, трещины; нарушены целостность покрытий инвалидное кресло, тумбочки (гл.IX п.9.24 CП2.1.3678-20); постельные принадлежности не подвергаются обработке в дезинфицированной камере по мере загрязнения  матрацы карантинного отделения и обсерватора не имеют гигиенического покрытия (гл.IX п.9.40,9.47 CП2.1.3678-20); в санитарном узле обсерватора не работает светильник общего освещения (п.9.38 раздела IX п.9.40,9.47 CП2.1.3678-20); имеются дефекты гигиенического покрытия пола между изолятором и тамбуром, трещины, щели (п.2.7 раздела II п.9.21 раздела IX CП2.1.3678-20); результат лабораторно-инстр. исследований микроклимата помещений на рабочих местах не соотв. требованиям СанПиН 2.2.4.3359-16.</t>
  </si>
  <si>
    <t>В нарушение ч.2 п.1 ст.12 ФЗ 28.12.2013 №442-ФЗ  предоставляются социальные услуги, однако отсутствуют акты сдачи-приемки социальных услуг. В нарушение ст.13 ФЗ 28.12.2013 442-ФЗ. На обеспечено размещение и обновление информации на официальном сайте в сети "Интернет". В нарушение приказа 31.10.2014 №377  не в полном объеме соблюдаются нормы обеспечения мягким инвентарем. В нарушение приказа 31.10.2014 №376  не в полном объеме соблюдаются нормы питания. В нарушение пп.1,3,6 ч.1 ст.15 ФЗ 24.11.1995 №181-ФЗ  не обеспечена доступность для инвалидов объектов социального обслуживания и предоставляемых услуг в сфере социального обслуживания.</t>
  </si>
  <si>
    <t>Контроль исполнения предписания по устранению нарушений требований пожарной безопасности 26.02.2020 №19/1/1. Предписание  выполнено в полном объеме.</t>
  </si>
  <si>
    <t>Отсутствует пожарная сигнализация в помещении тамбура (ст.54. ст.83 ФЗ "Технический регламент о требованиях пожарной безопасности" 22.07.2008 №123-ФЗ). В подвальном помещении размещены спортивный зал и сауна на предусмотренные проектной документацией (п.8 Постановления Правительства РФ 16.09.2020 №1479 "Об утверждении Правил противопожарного режима в РФ).</t>
  </si>
  <si>
    <t>ГУ МЧС России по Алтайскому краю Управление надзорной деятельности и профилактической работы ТО надзорной деятельности и профилактической работы № 9</t>
  </si>
  <si>
    <t>Учреждением не были направлен в орган исполнительной власти Алтайского края, уполномоченный на осуществление контроля в сфере закупок, уведомления о заключении 2-х контрактов по п.9 ч.1 ст.93 ФЗ 05.04.2021 №44-ФЗ "О контрактной системе в сфере закупок товаров, работ, услуг для обеспечения государственных и муниципальных нужд".</t>
  </si>
  <si>
    <t>17.02.2021 б/н</t>
  </si>
  <si>
    <t>03.02.2021-17.02.2021</t>
  </si>
  <si>
    <t>Предупреждения, выявления и пресечения нарушений требований, установленных в соответствии с международными договорами РФ, ФЗ 25.06.2002 №73-ФЗ «Об объектах культурного наследия (памятниках истории и культуры) народов РФ», другими ФЗ, принимаемыми в соответствии с ними иными нормативными правовыми актами РФ, законами и иными нормативными правовыми актами Алтайского края - исследование состояния объекта культурного наследия регионального значения «Здание реального училища», расположенного по адресу: Алтайский край, с.Усть-Чарышская Пристань, ул.А.Родионова, д.19</t>
  </si>
  <si>
    <t>В нарушении постановления Госкомстата России 25.12.1998 №132 в товарной накладной не указаны обязательные реквизиты договора, на основании которого произведена закупка. Нарушение п 99 инструкции по применению Единою плана счетов бух учета , средства реабилитации предоставляемые во временное пользование учитывались не верно на счете.</t>
  </si>
  <si>
    <t>При проверке первичных учетных документов установлено, что даты товарных накладных, не соответствовали датам получения товара.</t>
  </si>
  <si>
    <t>Не было направлено в орган исполнительной власти Алтайского края, уполномоченный на осуществление контроля в сфере закупок уведомление о заключении контракта 21.04.2020 №43 по п.9 ч.1 ст.93 ФЗ 05.04.2013 №44-ФЗ</t>
  </si>
  <si>
    <t>плановая встречная документарная</t>
  </si>
  <si>
    <t>Замечания выявленные в ходе проверки устранены в полном объеме</t>
  </si>
  <si>
    <t xml:space="preserve">П. 26 Федерального стандарта бухгалтерского учета для организаций государственного сектора «Концептуальные основы бухгалтерского учета и отчетности организаций государственного сектора». ст.9 ФЗ 06.12.2011 №402-ФЗ «О бухгалтерском учете». п.п.2.3, 2.10 Методических указаний по инвентаризации имущества и финансовых обязательств». п.6.3 указания №3210-У, п.105 Инструкции по применению плана счетов бухгалтерского учета бюджетных учреждений, утвержденной приказом Минфина РФ 16.12.2010 №174н, п.п.213, 214 инструкции №157н. п.2 приложения 5 к приказу №52н. ст.9 закона № 402-ФЗ. п.6.3. указания №3210-У. п.7 ст.9 закона №402-ФЗ. ч.2 ст.9 закона №402-ФЗ, п.1.2. постановления №78, письма Росстата 03.02.2005 №ИУ-09-22/257 «О путевых листах». Приказ Министерства 11.03.2020 №29-к/у, 01.06.2020 №72-к/у. ст.2 ФЗ 29.12.2012 №273-ФЗ «Об образовании в РФ». п.4, ст.4, п.5 ст.15 закона №426-ФЗ. ст.13 закона №402-ФЗ, п.38 Инструкции о порядке составления и представления годовой, квартальной и месячной отчетности об исполнении бюджетов бюджетной системы РФ, утвержденной приказом Министерства финансов РФ 25.03.2011 №33н. п.5 ст.15 закона №426-ФЗ. п.36 инструкции №157н. </t>
  </si>
  <si>
    <t>Проверка правильности оформления первичных учетных и бухгалтерских документов. подтверждающих расходование гранта Фонда. Нарушений не выявлено.</t>
  </si>
  <si>
    <t>не более 20раб. дней</t>
  </si>
  <si>
    <t>09.06.2021 №78</t>
  </si>
  <si>
    <t>09.06.2021 №80</t>
  </si>
  <si>
    <t>08.06.2021 №81</t>
  </si>
  <si>
    <t>21.05.2021 №82</t>
  </si>
  <si>
    <t>плановая  выездная</t>
  </si>
  <si>
    <t>Предостережение о недопустимости нарушения обязательных требований, предусмотренных постановлением Правительства РФ 24.11.2014 №1239 "Об утверждении Правил размещения и обновления информации о поставщике социальных услуг на официальном сайте поставщика социальных услуг в информационно-телекоммуникационной сети "Интернет"</t>
  </si>
  <si>
    <t>Филиал № 7 Государственного учреждения- Алтайского регионального отделения Фонда социального страхования РФ</t>
  </si>
  <si>
    <t>Проверка ведется, акт не предоставлен.</t>
  </si>
  <si>
    <t>Использования денежных средств, выделенных в виде гранта на выполнение комплекса мер Алтайского края по развитию технологий, альтернативных предоставлению услуг в стационарной форме социального обслуживания детям-инвалидам и детям с ограниченными возможностями здоровья, включая организацию сопровождаемого проживания «Твой мир возможностей» на 2019-2020 годы Фондом поддержки детей, находящихся в трудной жизненной ситуации, на основании соглашения 03.06.2020 №7-РКМ11. По результатам все вышеуказанные средства были израсходованы в соответствии с целями и рекомендациями Фонда.</t>
  </si>
  <si>
    <t>Филиал № 4 Государственного учреждения-Алтайского регионального отделения Фонда социального страхования РФ</t>
  </si>
  <si>
    <t>Проверка правильности исчисления, полноты и своевременности уплаты страховых взносов. Выявленных нарушений нет.</t>
  </si>
  <si>
    <t>20.04.2021 №22042180000493 №22042180000494 №55 №55н/с</t>
  </si>
  <si>
    <t>Отчеты представлены</t>
  </si>
  <si>
    <t>Непредставление отчетности п. 3.1 приказа Управления труда и занятости населения Алтайского края 18.02.2020 №45/пр/27 "Об утверждении Порядка выполнения установленной квоты приема на работу инвалидов…"</t>
  </si>
  <si>
    <t>плановая  документарная</t>
  </si>
  <si>
    <t>Нарушение п.2.1.2 Методических рекомендаций по учету и оформлению операций приема, хранения и отпуска товаров в организациях торговли, утвержденных письмом Комитета РФ по торговле 10.07.1996 №1-794/32-5 (дата товарной накладной не соответствует дате получения товара).</t>
  </si>
  <si>
    <t xml:space="preserve">Нарушение под. «г» п.21 постановления Правительства РФ 25.12.2019 №1819 в части несоответствия КПП получателя денежных средств (Уведомление (Протокол) 02.09.2020 №3114 -1980 руб.) в результате чего УФК по Алтайскому краю в совершении финансовых операций по товарной накладной 01.09.2020 №99  (п/п 02.09.2020 №522874) по отдельному счету в рамках ГОЗ отказано. </t>
  </si>
  <si>
    <t>Письмо-ответ об исполнении от 10.03.2021 № 01-33/33</t>
  </si>
  <si>
    <t>Письменный ответ (реестр) предоставлен 24.06.2021</t>
  </si>
  <si>
    <t xml:space="preserve">Вынесено представление об устранении нарушений </t>
  </si>
  <si>
    <t>Информация в отношении лиц, состоящих на учете в центре занятости населения, получающих пособие по безработице и иные выплаты.</t>
  </si>
  <si>
    <t>плановая решение от 08.06.2021 б/н</t>
  </si>
  <si>
    <t>03.06.2021 №02-58-2021/699</t>
  </si>
  <si>
    <t>плановая выездная по решению 01.02.2021 №35</t>
  </si>
  <si>
    <t>Соблюдение законодательства в сфере занятости, поддержки субъектов малого и среднего предпринимательства. Выявление и пресечение нарушений законодательства в сфере занятости и поддержки субъектов малого и среднего предпринимательства. в нарушении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в связи с неявкой приостановлена выплата пособия по безработице (1 чел.). Проведена техническая учеба с инспекторами ЦЗ. В нарушении п.17 Временных правил регистрации граждан в целях поиска подходящей работы и в качестве безработных, а также осуществления социальных выплат гражданам, признанным в установленном порядке безработными (постановление Правительства РФ 08.04.2020 №460) в связи с неявкой приостановлена выплата пособия по безработице (1 чел.). Проведена техническая учеба с инспекторами ЦЗ.</t>
  </si>
  <si>
    <t>плановая выездная по решению 03.02.2021 №10</t>
  </si>
  <si>
    <t>плановая выездная по решению 04.03.2021 №95</t>
  </si>
  <si>
    <t>плановая документарная по решению от 05.04.2021 №48</t>
  </si>
  <si>
    <t>запрос информации 20.04.2021 №62/3-3827, 22.04.2021 №62/3-3789, 23.04.2021 №62/3-3957</t>
  </si>
  <si>
    <t>Необоснованное использование средств краевого бюджета (нарушение Методических рекомендаций Министерства транспорта РФ 14.03.2008 №АМ-23-р), нарушения при предоставлении мер соц.поддержки (ФЗ №418-ФЗ "О ежемесячных выплатах семьям, имеющим детей", законов Алтайского края №19-ЗС 05.04.2016, Правил выплаты компенсации ОСАГО, утв. Постановлением 08.07.2010 №300)</t>
  </si>
  <si>
    <t xml:space="preserve">Нарушения устранены, информация представлена.                                                                                                           </t>
  </si>
  <si>
    <t>Проверка соблюдения законодательства РФ в части улучшения жилищных условий ветеранов Великой Отечественной войны.</t>
  </si>
  <si>
    <t>Проверка соблюдения законодательства при реализации полномочий по содействию занятости населения.</t>
  </si>
  <si>
    <t>Проверка соблюдения законодательства РФ при реализации нацпроекта "Демография" в части обучения предпенсионеров.</t>
  </si>
  <si>
    <t>Предел огнестойкости  двери и перегородки в техническом помещении не соответствует 1 типу  противопожарной преграды. Эксплуатируется электропровода и кабели с видимыми нарушениями изоляции. На дверях лестничных клеток ведущих  из подвала на 1-ый этаж отсутствуют приспособления для самозакрывания дверей. В каб. 14, 15 отсутствуют пожарные извещатели. Замок на эвакуационной двери</t>
  </si>
  <si>
    <t>04.06.2021 №140</t>
  </si>
  <si>
    <t>Проверка исполнения законодательства при реализации национального проекта "Демография", в т.ч. проф.обучение и дополнительное проф. образование граждан предпенсионного возраста. Нарушений не выявлено.</t>
  </si>
  <si>
    <t>15.02.2021-25.02.2021</t>
  </si>
  <si>
    <t>внеплановая решение 03.06.2021 №23</t>
  </si>
  <si>
    <t>запрос информации 01.01.2021 №02-08-2021</t>
  </si>
  <si>
    <t>Нарушение п.54 Постановления Правительства РФ 16.09.2020 №1479 об утверждении Правил противопожарного режима в РФ Управление не оснащено системой оповещения и управления эвакуацией людей при пожаре, во всех помещениях и коридорах здания. Пространства за подвесными потолками не защищено системой автоматической установки пожаротушения или системой автоматической пожарной сигнализации, в коридоре второго этажа установлено по одному пожарному извещателю; нарушение ППР в РФ п.13 не подвергнуты огнезащитной обработкой строительные конструкции чердачного перекрытия (деревянные).</t>
  </si>
  <si>
    <t>11.01.2021 № 27-02-2/П/2</t>
  </si>
  <si>
    <t>плановая запрос 18.03.2021 
№ 02-46/2021/423</t>
  </si>
  <si>
    <t>Проверка по вопросам реализации ФЗ 24.06.1999 №120-ФЗ "Об основах системы профилактики безнадзорности и правонарушений несовершеннолетних". В некоторых отчетах о реализации МИПР  заполнены не все пункты.</t>
  </si>
  <si>
    <t>плановая запрос 29.03.2021 
№02-04-2021/468</t>
  </si>
  <si>
    <t>Подп."в,г"15,п.16 постановления Правительства РФ 13.05.2016 №410 в целях минимизации возможных последствий совершения террористического акта на объекте не разработан порядок эвакуации работников объекта (территории), а также посетителей в случае получения информации об угрозе совершения террористического акта либо о его совершении, не проведено обучение, не проводятся учения, не определены обязанности лиц, допущенных к служебной информации ограниченного распространения, в т.ч лиц, ответственных за хранение паспортов безопасности объекта, не обеспечено надлежащее хранение и использование служебной информации ограниченного распространения.</t>
  </si>
  <si>
    <t>Информация по нацпроектам.</t>
  </si>
  <si>
    <t>Соблюдение законодательства об антитеррористической защищенности объектов социальной защиты. Не организован пропускной режим, объекты не оснащены инженерно-техническими средствами и системами охраны, Постановление Правительства РФ 13.05.2016 №410  пп "а"п.15; Не разработан порядок эвакуации посетителей и объектов; система оповещения о безопасной и беспрепятственной эвакуации из здания не обеспечивает подачу световых, звуковых и (или) речевых сигналов, Постановление Правительства РФ 13.05.2016 №410  пп "в" п.15; Отсутствуют организационно-распорядительные документы по организации пропускного и внутриобъектового режимов на объектах  и осуществление контроля их функционирования; отсутствует порядок эвакуации объектов и посетителей, Постановление Правительства РФ 13.05.2016 №410 п.16.</t>
  </si>
  <si>
    <t>Сведения о заключенных и исполненных контрактах на оказание образовательных услуг в рамках реализации программы " проф. обучение граждан предпенсионного возраста"</t>
  </si>
  <si>
    <t>Изменение места жительства заявителя в пределах одного и того же населенного пункта не влечет изменение органа, который представляет МСП, в связи с чем решение комиссии об удержании переплаты нельзя признать законным. Постановление Правительства Алтайского края 30.03.2017 №103</t>
  </si>
  <si>
    <t>Предоставление информации по реализации национального проекта "Демография".</t>
  </si>
  <si>
    <t>запрос о предоставлении информации 01.06.2021 №02-15-2021</t>
  </si>
  <si>
    <t>Проверка законности отказов в предоставлении ежемесячных выплат  в рамках регионального проекта "Финансовая поддержка семей при рождении детей" национального проекта "Демография". Результаты проверки не поступали.</t>
  </si>
  <si>
    <t xml:space="preserve">В нарушение п.15 Правил, утвержденных приказом Минтруда России 29.12.2017 №889н не сделан запрос в образовательную организацию о размере стипендии в отношении Левиной А.И. Проверка исполнения законодательства в сфере обеспечения дополнительных мер по защите прав семей, имеющих детей, на социальную поддержку в рамках регионального проекта "Финансовая поддержка семей при рождении детей". Национального проекта "Демография". Прокурор Табунского района обратился в суд с иском в интересах Левиной А.И. </t>
  </si>
  <si>
    <t>плановая документарная решение 21.05.2021 №49</t>
  </si>
  <si>
    <t>плановая документарная №02-06-202 от 15.06.2021</t>
  </si>
  <si>
    <t>плановая документарная 08.06.2021 №51</t>
  </si>
  <si>
    <t>Информация о выявленных фактах необоснованного получения пособия по безработице 2020-2021. Результаты проверки не поступали.</t>
  </si>
  <si>
    <t xml:space="preserve">В соответствии с ФЗ 06.03.2006 №35-ФЗ "О противодействии терроризму" проверкой установлено, что отсутствует ответственное лицо, закрепленное за обеспечение требований антитеррористической защищенности, инструктажи и практические занятия, отсутствует организационно-распорядительные документы. </t>
  </si>
  <si>
    <t>Рассмотрение заявлений граждан в рамках регионального проекта "Финансовая поддержка семей при рождении детей" национального проекта "Демография".</t>
  </si>
  <si>
    <t>срок до 09.04.2021</t>
  </si>
  <si>
    <t>срок до 20.06.2021</t>
  </si>
  <si>
    <t>Проверка по факту соблюдения прав граждан  в рамках регионального проекта "Финансовая поддержка семей  при рождении детей".</t>
  </si>
  <si>
    <t>Состояние работы по воинскому учету оценивается "удовлетворительно".</t>
  </si>
  <si>
    <t>14.05.2021-10.06.2021</t>
  </si>
  <si>
    <t>внеплановая выездная распоряжение 11.05.2021 №82</t>
  </si>
  <si>
    <t>внеплановая выездная распоряжение 11.05.2021 №81</t>
  </si>
  <si>
    <t>09.06.2021 №50 30.06.2021 б/н</t>
  </si>
  <si>
    <t>02.06.2021 №27-03-5/08-05 №27-03-5/08-06 07.06.2021 №27-03-5/08-06 №27-03-5/08-05</t>
  </si>
  <si>
    <t>предупреждение предупреждение</t>
  </si>
  <si>
    <t>18.06.2021 №7/105 24.06.2021 №7/83</t>
  </si>
  <si>
    <t>плановая  выездная распоряжение 28.04.2021 №1007</t>
  </si>
  <si>
    <t>27.04.2021 №27-03-5/12-06</t>
  </si>
  <si>
    <t>24.05.2021 №180/1/1</t>
  </si>
  <si>
    <t>21.01.2021 №13/6-81 28.01.2021 №13/6-130 02.02.2021 №02</t>
  </si>
  <si>
    <t>01.04.2021 №9 31.03.2021 №12</t>
  </si>
  <si>
    <t>18.02.2021 №22/3-75-21-ПВ-И/359/1/1 №22/3-75-21-ПВ-И/359/2/2 №22/3-75-21-ПВ-И/359/3/3 №22/3-75-21-ПВ-И/359/4/4</t>
  </si>
  <si>
    <t>31.03.2021 №13/2//082182/80 №13/2/1/83</t>
  </si>
  <si>
    <t>04.06.2021 №140/1/92 №140/1/93</t>
  </si>
  <si>
    <t>28.05.2021 б/н</t>
  </si>
  <si>
    <t>24.02.2021-09.04.2021</t>
  </si>
  <si>
    <t>09.04.2021 б/н</t>
  </si>
  <si>
    <t>17.05.2021-28.05.2021</t>
  </si>
  <si>
    <t>01.06.2018-31.05.2021</t>
  </si>
  <si>
    <t>30.06.2021 б/н</t>
  </si>
  <si>
    <t>Запрос списка лиц получивших денежные средства по программе "Демография", в рамках регионального проекта "Финансовая поддержка семей при рождении детей"</t>
  </si>
  <si>
    <t>запрос от 12.08.2021 №18888</t>
  </si>
  <si>
    <t>запрос от 12.08.2021 №02-34-2021/153</t>
  </si>
  <si>
    <t>Исполнение законодательства в сфере обеспечения прав детей из семей, находящихся в социальной опасном положении, многодетных, малообеспеченных семей мерами социальной поддержки.</t>
  </si>
  <si>
    <t>запрос от 06.08.2021 №12-05-2021</t>
  </si>
  <si>
    <t>в срок до 16.08.2021</t>
  </si>
  <si>
    <t>2019, 2020, 2021</t>
  </si>
  <si>
    <t>не позднее 18.08.2021</t>
  </si>
  <si>
    <t>Соблюдение законодательства при обеспечении детей мерами соцподдержки.</t>
  </si>
  <si>
    <t>24.08.2021.</t>
  </si>
  <si>
    <t>внеплановая выездная распоряжение 26.08.2021 №223</t>
  </si>
  <si>
    <t>Третьяковский районный суд</t>
  </si>
  <si>
    <t>Исковое заявление. По обращению г-на Черемнова А.М. о необоснованном получении социальных пособий на детей.</t>
  </si>
  <si>
    <t>19.08.2021-10.09.2021</t>
  </si>
  <si>
    <t>ГУ - Алтайское региональное отделение Фонда социального страхования РФ</t>
  </si>
  <si>
    <t>Соблюдение прав граждан при предоставлении ежемесячных выплат на ребенка от 3 до 7 лет.</t>
  </si>
  <si>
    <t>до 31.07.2021</t>
  </si>
  <si>
    <t>запрос информации решение 15.03.2021 №9</t>
  </si>
  <si>
    <t>Исполнение при реализации национальных проектов.</t>
  </si>
  <si>
    <t>Исполнение законов о защите прав инвалидов.</t>
  </si>
  <si>
    <t>06.08.2021-21.08.2021</t>
  </si>
  <si>
    <t>не позднее 10.08.2021</t>
  </si>
  <si>
    <t>11.08.2021-16.08.2021</t>
  </si>
  <si>
    <t>Выявление нарушений требований законодательства к качеству и при организации питания, проживания и социального обслуживания проживающих.</t>
  </si>
  <si>
    <t>проверка по решению 11.08.2021 №2</t>
  </si>
  <si>
    <t>Исполнение законодательства в сфере обеспечения детей мерами социальной поддержки.</t>
  </si>
  <si>
    <t>запрос информации 11.07.2021 №02-09-2021</t>
  </si>
  <si>
    <t>Прокуратура Крутихинского района</t>
  </si>
  <si>
    <t>06.09.2021-22.09.2021</t>
  </si>
  <si>
    <t>в срок до 06.09.2021</t>
  </si>
  <si>
    <t>Соблюдение законодательства в области оказания мер государственной поддержки, предоставление социальных выплат.</t>
  </si>
  <si>
    <t>КГКУ "Управление социальной защиты населения по Каменскому, Крутихинскому и Баевскому районам"</t>
  </si>
  <si>
    <t>Прокуратура Центрального района г.Барнаула</t>
  </si>
  <si>
    <t>не позднее 25.08.2021</t>
  </si>
  <si>
    <t>Проверка в сфере обеспечения детей мерами социальной поддержки.</t>
  </si>
  <si>
    <t>2018-истекший период 2021</t>
  </si>
  <si>
    <t>Соблюдение законодательства при оказании мер государственной поддержки гражданам.</t>
  </si>
  <si>
    <t>не позднее 30.08.2021</t>
  </si>
  <si>
    <t>13.08.2021 №02-07</t>
  </si>
  <si>
    <t>13.08.2021 №02-39</t>
  </si>
  <si>
    <t>13.09.2021.</t>
  </si>
  <si>
    <t>01.09.2019-31.12.2020</t>
  </si>
  <si>
    <t>запрос о предоставлении информации 01.09.2021 №02-21-2021</t>
  </si>
  <si>
    <t>в срок до 10.09.2021</t>
  </si>
  <si>
    <t>Запрос информации о реализуемых Национальных проектах.</t>
  </si>
  <si>
    <t>Соблюдение требований законодательства о предоставлении мер социальной поддержки многодетным семьям, а также о ежемесячном пособии на ребенка, в связи с поступлением обращения Бондарь О.И.</t>
  </si>
  <si>
    <t>05.09.2021-20.09.2021</t>
  </si>
  <si>
    <t>2020-истекший период 2021</t>
  </si>
  <si>
    <t>10.09.2021 №223/1/104</t>
  </si>
  <si>
    <t>06.09.2021-10.09.2021</t>
  </si>
  <si>
    <t>24.08.202110.09.2021</t>
  </si>
  <si>
    <t>16.09.2021 б/н</t>
  </si>
  <si>
    <t>в срок до 30.09.2021</t>
  </si>
  <si>
    <t>Проверка по срочному поручению Генерального прокурора РФ по обращению Герасимовой О.В.</t>
  </si>
  <si>
    <t>внеплановая проверка по обращ. гр-на</t>
  </si>
  <si>
    <t>запрос информации 01.09.2021 №89п-2020</t>
  </si>
  <si>
    <t>Соблюдение законодательства при оказании гражданам мер государственной поддержки, социальных выплат.</t>
  </si>
  <si>
    <t>запрос информации от 16.09.2021 №02-04-2021/772</t>
  </si>
  <si>
    <t>до 20.09.2021</t>
  </si>
  <si>
    <t>ГУ МВД России по Алтайскому краю МО МВД России "Рубцовский"</t>
  </si>
  <si>
    <t>запрос от 21.09.2021 №108/4/2555</t>
  </si>
  <si>
    <t xml:space="preserve">Проверка по факту смерти Саламатина Е.В. </t>
  </si>
  <si>
    <t>Прокуратура Шелаболихинского района</t>
  </si>
  <si>
    <t>19.09.2021-22.09.2021</t>
  </si>
  <si>
    <t>Исполнение законодательства в области льготного обеспечения граждан лекарственными средствами и медицинскими изделиями, оказании мер государственной поддержки, предоставления социальных выплат.</t>
  </si>
  <si>
    <t>23.09.2021 б/н</t>
  </si>
  <si>
    <t>до 04.10.2021</t>
  </si>
  <si>
    <t>Соблюдение требований ФЗ от 19.04.1991 №1032-1 "О занятости населения в РФ" предоставить сведения о количестве вакантных рабочих мест.</t>
  </si>
  <si>
    <t>запрос 27.09.2021 №02-09-2021</t>
  </si>
  <si>
    <t>запрос  28.09.2021 №Исуб-7/2</t>
  </si>
  <si>
    <t>Соблюдение законодательства о социальной защите и социальном обслуживании инвалидов.</t>
  </si>
  <si>
    <t>ГУ МВД России по Алтайскому краю МО МВД России "Петропавловский"</t>
  </si>
  <si>
    <t>запрос 28.09.2021 №99/4522</t>
  </si>
  <si>
    <t>не позднее 08.10.2021</t>
  </si>
  <si>
    <t>О выделении денежных средств в рамках национального проекта "Демография".</t>
  </si>
  <si>
    <t>Прокуратура Бурлинского района</t>
  </si>
  <si>
    <t>28.09.2021 №02-60-2021</t>
  </si>
  <si>
    <t>28.10.2021.</t>
  </si>
  <si>
    <t>28.09.2021.</t>
  </si>
  <si>
    <t>06.04.2021 №610012</t>
  </si>
  <si>
    <t>02.06.2021 №610029</t>
  </si>
  <si>
    <t>Следственное управление по Алтайскому краю СУ СК России по Алтайскому краю</t>
  </si>
  <si>
    <t>10.08.2021 №00014-21</t>
  </si>
  <si>
    <t>30.09.2021 №02-02-2021</t>
  </si>
  <si>
    <t>запрос 01.10.2021 №02-15-2021</t>
  </si>
  <si>
    <t>Соблюдение законодательства о социальных прав граждан.</t>
  </si>
  <si>
    <t>до 08.10.2021</t>
  </si>
  <si>
    <t>запрос 28.09.2021 №99/4524</t>
  </si>
  <si>
    <t>ГУ МВД России по Алтайскому краю МО МВД России "Белокурихинский"</t>
  </si>
  <si>
    <t>запрос 10.06.2021 №61/5164</t>
  </si>
  <si>
    <t>Проведение документального бухгалтерского исследования, отражающие финансово-хозяйственную деятельности</t>
  </si>
  <si>
    <t>01.01.201901.06.2021</t>
  </si>
  <si>
    <t>21.06.2021.</t>
  </si>
  <si>
    <t>ГУ МВД России по Алтайскому краю МО МВД России "Алейский"</t>
  </si>
  <si>
    <t>30.09.2021 №58/12-12978</t>
  </si>
  <si>
    <t>30.10.2021.</t>
  </si>
  <si>
    <t>август 2021</t>
  </si>
  <si>
    <t>Выявление преступлений экономической направленности. Результатов проверки не представлено.</t>
  </si>
  <si>
    <t>О предоставлении сведений об адресе объекта и анкетные данные заявителя. Результатов проверки не представлено.</t>
  </si>
  <si>
    <t>Об устранении причин и условий, способствующих совершению преступлений. Не установление личности заявителя на основании паспорта гражданина РФ при приеме заявлений о предоставлении государственных услуг и отсутствие факта отказа в приеме документов  в нарушение п.2.1 ч.4 ст.16 ФЗ от 27.07.2010 № 210-ФЗ "Об организации предоставления государственных и муниципальных услуг", ч.15 ст.18 ФЗ от 13.07.2015 №218-ФЗ "О государственной регистрации недвижимости".</t>
  </si>
  <si>
    <t>УПФР в г.Алейске и Алейском районе Алтайского края</t>
  </si>
  <si>
    <t>17.09.2021   22.09.2021</t>
  </si>
  <si>
    <t>01.01.2018   31.12.2020</t>
  </si>
  <si>
    <t>22.09.2021 № 118</t>
  </si>
  <si>
    <t>Соблюдение требований законодательства при организации питания детей-сирот и детей, оставшихся без попечения родителей. В ежедневном меню отсутствует информация о массе порции, ее калорийности. Отсутствуют суточные пробы. Для приготовления блюд используется посуда из алюминия, допускается использование разделочного инвентаря, посуды с дефектами, механическими повреждениями, на инвентаре отсутствует мерная метка объема в литрах и миллилитрах, допускается использование инвентаря без маркировки.</t>
  </si>
  <si>
    <t>Периоды нахождения в очередном отпуске или в учебном отпуске отражены без кодов 27-ПД и УЧОТП, периоды временной нетрудоспособности отражены без кода 27-СМ.</t>
  </si>
  <si>
    <t>Территориальный отдел надзорной деятельности №9 Управления надзорной деятельности  и профилактической работы ГУ МЧС России по Алтайскому краю</t>
  </si>
  <si>
    <t>Проверка проводится</t>
  </si>
  <si>
    <t>плановая, выездная решение 23.09.2021 №306</t>
  </si>
  <si>
    <t>Проверка проводится в связи с наступлением сроков проведения контрольных (надзорных мероприятий, включенных в план проведения плановых проверок юридических лиц и индивидуальных предпринимателей на 2021 год № 2021020830, выездная проверка № 222104946752. Предметом выездной проверки является соблюдение требований пожарной безопасности.</t>
  </si>
  <si>
    <t>27.09.2021-08.10.2021</t>
  </si>
  <si>
    <t>июль-август 2021</t>
  </si>
  <si>
    <t>2020 год, первый квартал 2021 года</t>
  </si>
  <si>
    <t>Управление по труду и занятости населения по Алтайскому краю</t>
  </si>
  <si>
    <t>Справка от 09.09.2021 № 45-02/П/2131</t>
  </si>
  <si>
    <t>плановая (повторная) проверка личных дел по оказанию материальной помощи на основании социального контракта</t>
  </si>
  <si>
    <t>Справка от 24.09.2021 № 27-02-2/П/9187</t>
  </si>
  <si>
    <t>Нарушения по ранее проведенной проверке устранены не в полном объеме. Не доработаны личные дела: отсутствуют необходимые документы, чеки не все читаемы.</t>
  </si>
  <si>
    <t>03.09.2021.</t>
  </si>
  <si>
    <t>10.09.2021.</t>
  </si>
  <si>
    <t>за 1 полугодие 2021 года</t>
  </si>
  <si>
    <t xml:space="preserve"> срок до 09.07.2021</t>
  </si>
  <si>
    <t>плановая 06.07.2021 №02-02-2021</t>
  </si>
  <si>
    <t>Военный комиссариат г. Рубцовска, Рубцовского и Егорьевского района Алтайского края</t>
  </si>
  <si>
    <t>20.08.2021 б/н</t>
  </si>
  <si>
    <t>01.01.2021-19.08.2021</t>
  </si>
  <si>
    <t>20.08.2021.</t>
  </si>
  <si>
    <t>13.09.2021-08.10.2021</t>
  </si>
  <si>
    <t>01.09.2018-31.08.2021</t>
  </si>
  <si>
    <t>Проверка получения социальных пособий семьями СОП</t>
  </si>
  <si>
    <t>По уголовному делу. Вынесено представление о принятии мер к устранению причин и условий способствовавших совершению преступления.</t>
  </si>
  <si>
    <t xml:space="preserve">МО МВД Росси "Алейский"; Алейская межрайонная прокуратура    </t>
  </si>
  <si>
    <t>04.08.2021.</t>
  </si>
  <si>
    <t>17.09.2021.</t>
  </si>
  <si>
    <t>01.01.2021-01.08.2021</t>
  </si>
  <si>
    <t>15.09.2021.</t>
  </si>
  <si>
    <t>нарушений не выявлено</t>
  </si>
  <si>
    <t>13.09.2021-20.09.2021</t>
  </si>
  <si>
    <t>Соблюдение законодательства о порядке рассмотрения обращений граждан. Документов по проверке не представлено.</t>
  </si>
  <si>
    <t>запрос информации 02.08.2021 №01-11-2021</t>
  </si>
  <si>
    <t>запрос 11.08.2021 №58/15-10746</t>
  </si>
  <si>
    <t>Реализация национального проекта "Демография". Документов по проверке не представлено.</t>
  </si>
  <si>
    <t>запрос информации 14.09.2021 №01-11-2021</t>
  </si>
  <si>
    <t>17.08.2021-16.09.2021</t>
  </si>
  <si>
    <t xml:space="preserve">01.07.2021-01.08.2021 </t>
  </si>
  <si>
    <t>2021-2021</t>
  </si>
  <si>
    <t>Соблюдение требований законодательства о занятости населения.</t>
  </si>
  <si>
    <t>плановая выездная решение 17.08.2021 б/н</t>
  </si>
  <si>
    <t>Соблюдение прав граждан области льготного обеспечения граждан лекарственными средствами и медицинскими изделиями, оказания мер государственной поддержки, предоставление социальных выплат. Документов по проверке не представлено.</t>
  </si>
  <si>
    <t>запрос информации 09.09.2021 №02-08-2021</t>
  </si>
  <si>
    <t>уведомление по факту хищения 24.08.2021 №58/12-11132</t>
  </si>
  <si>
    <t>запрос 20.07.2021 №58/9-9667</t>
  </si>
  <si>
    <t>Осуществление функций по выявлению, предупреждению, пресечению и раскрытию преступлений в сфере экономики и налогообложения.</t>
  </si>
  <si>
    <t>внеплановая проверка по рассмотрению обращения гражданина</t>
  </si>
  <si>
    <t>10.09.2021-04.10.2021</t>
  </si>
  <si>
    <t xml:space="preserve">УЗСН направило информацию и копии документов 24.09.2021. Решение контролируемого органа еще не поступало. </t>
  </si>
  <si>
    <t xml:space="preserve">УЗСН направило информацию и копии документов 16.08.2021. Решение контролируемого органа еще не поступало. </t>
  </si>
  <si>
    <t>запрос о предоставлении данных</t>
  </si>
  <si>
    <t>7 дней</t>
  </si>
  <si>
    <t>01.01.2020-01.08.2021</t>
  </si>
  <si>
    <t>Исковое заявление по обращению Поляковой О.В. Информация по удержанию переплаты у педагога, Поляковой О.В.</t>
  </si>
  <si>
    <t>Цель проверки: законность рассмотрения заявления о назначении денежной выплаты в соответствии с Указом Президента РФ от 20.03.2020 № 199 "О дополнительных мерах поддержки семей, имеющих детей"</t>
  </si>
  <si>
    <t>до 15.09.2021</t>
  </si>
  <si>
    <t>до 22.09.2021</t>
  </si>
  <si>
    <t>Информация о мерах социальной поддержки Кашкаровой С.И.</t>
  </si>
  <si>
    <t>до 02.08.2021</t>
  </si>
  <si>
    <t>Минсоцзащита Алтайского края</t>
  </si>
  <si>
    <t>09.08.2021-13.08.2021</t>
  </si>
  <si>
    <t>2020-2021 год</t>
  </si>
  <si>
    <t>18.08.2021№27-02-2/П/8077</t>
  </si>
  <si>
    <t>13.09.2021-24.09.2021</t>
  </si>
  <si>
    <t>декабрь 2020 по август 2021</t>
  </si>
  <si>
    <t>2020 1квартал 2021</t>
  </si>
  <si>
    <t>до 17.09.2021</t>
  </si>
  <si>
    <t>ОМВД России по Алтайскому краю</t>
  </si>
  <si>
    <t>оперативно- розыскное мероприятие</t>
  </si>
  <si>
    <t>14.09.2021.</t>
  </si>
  <si>
    <t>24.09.2021 №94</t>
  </si>
  <si>
    <t>01.12.2020-13.08.2021</t>
  </si>
  <si>
    <t>Устранить замечания</t>
  </si>
  <si>
    <t>Замечания устранены</t>
  </si>
  <si>
    <t>Документов по проверке не поступало.</t>
  </si>
  <si>
    <t>16.08.2021.</t>
  </si>
  <si>
    <t>01.09.2021 №02-58-2021/1089</t>
  </si>
  <si>
    <t>плановая решение от 09.09.2021 б/н</t>
  </si>
  <si>
    <t>09.09.2021-30.09.2021</t>
  </si>
  <si>
    <t>20.09.2021 №02-58-2021/1173</t>
  </si>
  <si>
    <t>мес.срок</t>
  </si>
  <si>
    <t>Истребовать результаты проверки не представилось возможным.</t>
  </si>
  <si>
    <t>внеплановая запрос от 21.09.2021 №495ж-21 02-15-2021</t>
  </si>
  <si>
    <t>запрос от 15.09.2021 №501ж-2021</t>
  </si>
  <si>
    <t>Проверка по обращению Симахиной А.С. По вопросу нефинансирования транспортирования от места проживания до места процедуры гемодиализа.</t>
  </si>
  <si>
    <t>14.09.2021-18.09.2021</t>
  </si>
  <si>
    <t>20.08.2021-23.08.2021</t>
  </si>
  <si>
    <t>внеплановая по решению 20.08.2021 б/н</t>
  </si>
  <si>
    <t>Соблюдение законодательства о труде и занятости несовершеннолетних в ЦЗН</t>
  </si>
  <si>
    <t>20.08.2021 №028-02-2021</t>
  </si>
  <si>
    <t>Соблюдение законодательства о занятости населения, трудового законодательства.</t>
  </si>
  <si>
    <t>10.08.2021-20.08.2021</t>
  </si>
  <si>
    <t>01.01.2021- 31.07.2021</t>
  </si>
  <si>
    <t>20.08.2021-27.08.2021</t>
  </si>
  <si>
    <t>01.01.2021-27.08.2021</t>
  </si>
  <si>
    <t>Соблюдения законодательства при предоставлении права льготного проезда отдельным категориям граждан (ветераны, инвалиды и др.). Результат проверки в адрес УСЗН не направлялся</t>
  </si>
  <si>
    <t>Соблюдения законодательства о занятости граждан, в том числе постановке на учет граждан как безработных, трудоустройство несовершеннолетних в летний период 2021г. Результат проверки в адрес УСЗН не направлялся</t>
  </si>
  <si>
    <t>внеплановая запрос информации 09.08.2021 №02-10-2021</t>
  </si>
  <si>
    <t>внеплановая проверка по запросу 17.08.2021 №02-44-2021</t>
  </si>
  <si>
    <t>Соблюдение требований законодательства РФ о контрактной системе при осуществлении закупок в рамках реализации национальных проектов. Нарушения не выявлены</t>
  </si>
  <si>
    <t>Проверка по обращению депутата ГД ФС Терентьева А.В. в интересах Тимохиной Н.И. по вопросу установки ИПУЭ на территории земельного участка, не находящегося в ее собственности.</t>
  </si>
  <si>
    <t>23.09.2021.</t>
  </si>
  <si>
    <t>Проверка деятельности управления по обращению гр-ки Герасимовой О.В.</t>
  </si>
  <si>
    <t>Проверка деятельности управления по обращению гр-ки Герасимовой О.В., по вопросу не обеспечения ее как ветерана ВОВ, труженика тыла благоустроенной квартирой со всеми удобствами.</t>
  </si>
  <si>
    <t>решение 03.09.2021 №55</t>
  </si>
  <si>
    <t>запрос информации 13.09.2021 №02-17-2021</t>
  </si>
  <si>
    <t>Соблюдение законодательства, направленного на обеспечение мер социальной поддержки детям. Документы по проверке не представлены</t>
  </si>
  <si>
    <t>Проверка в связи с обращением Нестеровой С.К. по начислению ЕДК. Документы по результатам контрольных мероприятий не поступали.</t>
  </si>
  <si>
    <t xml:space="preserve">Реализация нац. проектов. Документы по результатам контрольных мероприятий не поступали. </t>
  </si>
  <si>
    <t>13.08.2021.</t>
  </si>
  <si>
    <t>07.09.2021.</t>
  </si>
  <si>
    <t>14.07.2021-14.08.2021</t>
  </si>
  <si>
    <t>2008-2012</t>
  </si>
  <si>
    <t>Проверка соблюдения законодательства в области льготного обеспечения граждан лекарственными средствами и медицинскими изделиями, а также оказание МСП. Документы по результатам контрольных мероприятий не поступали.</t>
  </si>
  <si>
    <t>09.09.2021 №22012150001723</t>
  </si>
  <si>
    <t>09.09.2021 №22012170000663</t>
  </si>
  <si>
    <t>09.09.2021 №22012180001973</t>
  </si>
  <si>
    <t>30.08.2021-08.09.2021</t>
  </si>
  <si>
    <t>23.07.2021.</t>
  </si>
  <si>
    <t>На основании обращения Куликовой Н.В.. Нарушения законодательства о занятости населения.</t>
  </si>
  <si>
    <t>23.07.2021 №02-50-2021</t>
  </si>
  <si>
    <t>Проверка обеспечения детей, находящихся в социально-опасном положении мерами социальной поддержки. Результаты проверки в управление не поступали.</t>
  </si>
  <si>
    <t>01.06.2021-31.08.2021</t>
  </si>
  <si>
    <t>Проверка исполнения законодательства о труде и занятости</t>
  </si>
  <si>
    <t>20.09.2021 б/н</t>
  </si>
  <si>
    <t>01.09.2021.</t>
  </si>
  <si>
    <t>Проверка законности при осуществлении выплат семьям, имеющим детей. Ответ в стадии подготовки.</t>
  </si>
  <si>
    <t>Исполнение законодательства в сфере социальной поддержки отдельных категорий граждан. Нарушений не выявлено.</t>
  </si>
  <si>
    <t>Исполнение законодательства о труде и занятости. Нарушение  законодательства, повлекло нарушение конституционных прав граждан на социальную защиту от безработицы.</t>
  </si>
  <si>
    <t>Исполнение законодательства об опеке и попечительстве по обращению гр-ки Булыгиной М.А. Нарушение при составлении актов проверки условий жизни недееспособного гражданина.</t>
  </si>
  <si>
    <t>Прокуратура г. Новоалтайска</t>
  </si>
  <si>
    <t>16.09.2021 № 02-41-2021</t>
  </si>
  <si>
    <t>16.09.2021.</t>
  </si>
  <si>
    <t>16.10.2021.</t>
  </si>
  <si>
    <t>Несвоевременное размещение информации об исполнении контрактов в соответствии с ч. 9 ст. 94 Закона № 44-ФЗ. В настоящее время ведётся работа по устранению замечаний выявленных в ходе проверки</t>
  </si>
  <si>
    <t>Прокуратура Октябрьского района</t>
  </si>
  <si>
    <t>17.09.2021-21.09.2021</t>
  </si>
  <si>
    <t>01.01.2020-13.09.2021</t>
  </si>
  <si>
    <t>Проверка продолжается.</t>
  </si>
  <si>
    <t>Федеральная служба по надзору в сфере транспорта (Ространснадзор) Южно-Сибирское межрегиональное управление государственного автодорожного надзора (Южно-Сибирское МУГАДН)</t>
  </si>
  <si>
    <t>Акт от 08.07.2021 № 210043</t>
  </si>
  <si>
    <t>Предписание Южно-Сибирское МУГАДН от 12.03.2021 №210011/21757 выполнено Нарушения не выявлены</t>
  </si>
  <si>
    <t xml:space="preserve">Заключение эксперта №33/853 </t>
  </si>
  <si>
    <t>Справка по проведению расследования причин возникновения групповой заболеваемости коронавирусной инфекцией COVID-19 среди проживающих и сотрудников</t>
  </si>
  <si>
    <t>08.07.2021.</t>
  </si>
  <si>
    <t>26.07.2021.</t>
  </si>
  <si>
    <t>01.07.2021-28.07.2021</t>
  </si>
  <si>
    <t>19.07.2021-28.07.2021</t>
  </si>
  <si>
    <t>без сроков (информация запрошена по телефону)</t>
  </si>
  <si>
    <t>Справка 29.07.2021 №27-03-2/П/7313</t>
  </si>
  <si>
    <t>Нарушение нет</t>
  </si>
  <si>
    <t>25.08.2021 №27-04-2/П/8253</t>
  </si>
  <si>
    <t>25.08.2021.</t>
  </si>
  <si>
    <t>01.07.2021-31.08.2021</t>
  </si>
  <si>
    <t>25.05.2021-07.06.2021</t>
  </si>
  <si>
    <t>Проверка обоснованности выплаты пособия по безработице.</t>
  </si>
  <si>
    <t>06.09.2021.</t>
  </si>
  <si>
    <t>06.09.2021 №02-55д</t>
  </si>
  <si>
    <t>16.09.2021 №02-55-2021</t>
  </si>
  <si>
    <t>28.09.2021-25.10.2021</t>
  </si>
  <si>
    <t>запрос 07.10.2021 №02-07-2021</t>
  </si>
  <si>
    <t>не позднее 12.10.2021</t>
  </si>
  <si>
    <t>Соблюдение законодательства о социальной защите и социальном обслуживании инвалидов, законодательства о занятости населения, трудового законодательства.</t>
  </si>
  <si>
    <t>05.08.2021.</t>
  </si>
  <si>
    <t>25.06.2021 №164/1/1</t>
  </si>
  <si>
    <t>05.07.2021 б/н</t>
  </si>
  <si>
    <t>25.06.2021 №24</t>
  </si>
  <si>
    <t>30.08.2021 №4974</t>
  </si>
  <si>
    <t>Акт  25.06.2021 №164</t>
  </si>
  <si>
    <t>Не выполнено аварийное освещение помещений спального и учебных корпусов</t>
  </si>
  <si>
    <t>Акт 20.06.2021 №783</t>
  </si>
  <si>
    <t>06.07.2021 №62/21/0662
№62/21/0663
№62/21/0664</t>
  </si>
  <si>
    <t xml:space="preserve">
04.08.2021 №4990
№4992
№4991
</t>
  </si>
  <si>
    <t>13.08.2021 
№02-30</t>
  </si>
  <si>
    <t>13.08.2021
№02-07</t>
  </si>
  <si>
    <t>Прокуратура Ребрихинского района Алтайского края РФ</t>
  </si>
  <si>
    <t>Государственное учреждение - Управление Пенсионного фонда Российской Федерации в г. Алейске и Алейском районе Алтайского края (межрайонное)</t>
  </si>
  <si>
    <t>Король Татьяна Ивановна - воспитатель, период работы с 09.01.2019 по 15.02.2019 в индивидуальных сведениях ВРНЕТРУД указан без кода особых условий труда. Данный период необходимо откорректировать с кодом 27-ПД.</t>
  </si>
  <si>
    <t>14.09.2021-20.09.2021</t>
  </si>
  <si>
    <t>20.09.2021 №117</t>
  </si>
  <si>
    <t>Прокуратура Михайловского района совместно с Роспортебнадзором</t>
  </si>
  <si>
    <t>Исполнение законодательства при организации питания в учреждениях. Нарушений не выявлено.</t>
  </si>
  <si>
    <t>Министерство по труду и социальной защите РФ  Федеральная служба по труду и занятости (Роструд)  Межрегиональная территориальная государственная инспекция  труда в Алтайском крае и Республике Алтай</t>
  </si>
  <si>
    <t>03.08.2021-26.08.2021</t>
  </si>
  <si>
    <t>22/6-110-21-ИЗ/12-6777-И/66-351</t>
  </si>
  <si>
    <t>Нарушение ч.3ст.5.27.1 КоАП РФ 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течении трудовой деятельности) медицинских осмотров, обязательных медицинских осмотров, обязательных мед.осмотров  в начале рабочего дня, обязательных психиатрических освидетельствований</t>
  </si>
  <si>
    <t xml:space="preserve">ГУ МВД России по Алтайскому краю Управление Министерства внутренних дел Российской Федерации по городу Барнаулу </t>
  </si>
  <si>
    <t>30.09.2021, 18810322210710003919</t>
  </si>
  <si>
    <t>23.09.2021 №18810322210710003919</t>
  </si>
  <si>
    <t>30.09.21 №396781</t>
  </si>
  <si>
    <t>проверка не окончена.</t>
  </si>
  <si>
    <t>28.09.2021-10.11.2021</t>
  </si>
  <si>
    <t>внеплановая расследование несчастного случая</t>
  </si>
  <si>
    <t>06.10.2021 №02-45-2021</t>
  </si>
  <si>
    <t>31.06.2021 №02-458/2021</t>
  </si>
  <si>
    <t>06.10.2021.</t>
  </si>
  <si>
    <t>плановая решение 06.10.2021 №107</t>
  </si>
  <si>
    <t>Соблюдение обязательных требований пожарной безопасности, указанные в предписании от 06.04.2021 №87/1/47. Выявлены нарушения требований пожарной безопасности. Доведены дополнительные ЛБО, проводятся конкурсные процедуры.</t>
  </si>
  <si>
    <t>01.04.2021-30.06.2021</t>
  </si>
  <si>
    <t>Филиал № 5 Государственного учреждения Алтайского регионального отделения Фонда социального страхования РФ</t>
  </si>
  <si>
    <t>внеплановая по решению 15.07.2021 №37</t>
  </si>
  <si>
    <t>ОП по Советкому району МО МВД "Белокурихинский"</t>
  </si>
  <si>
    <t>По факту фиктивного трудоустройства социальных работников.</t>
  </si>
  <si>
    <t>Прокуратура г.Рубцовска,  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Рубцовском, Егорьевском, Поспелихинском, Краснощековском, Курьинском, Новичихинском и Шипуновском районах</t>
  </si>
  <si>
    <t>внеплановая выездная проверка</t>
  </si>
  <si>
    <t>11.08.2021-09.09.2021</t>
  </si>
  <si>
    <t>Филиал № 7 Государственного учреждения - Алтайского регионального отделения Фонда социального страхования Российской Федерации</t>
  </si>
  <si>
    <t>06.09.2021-08.09.2021</t>
  </si>
  <si>
    <t>01.10.2021 № 22072150001016</t>
  </si>
  <si>
    <t>12.08.2021.</t>
  </si>
  <si>
    <t>08.09.2021 № 22073170000514 16.09.2021 № 22072150001014</t>
  </si>
  <si>
    <t xml:space="preserve">16.08.2021 №02-55-2021 31.08.2021 №23/157   </t>
  </si>
  <si>
    <t>Занижение базы для страховых взносов.</t>
  </si>
  <si>
    <t>28.07.2021-       10.08.2021</t>
  </si>
  <si>
    <t>Акт б/н от 13.08.2021</t>
  </si>
  <si>
    <t>01.09.2022.</t>
  </si>
  <si>
    <t>29.07.2021-     11.08.2021</t>
  </si>
  <si>
    <t>Акт б/н от 11.08.2021</t>
  </si>
  <si>
    <t>Федеральная служба по экологическому, технологическому и атомному надзору</t>
  </si>
  <si>
    <t>27.08.2021-      09.09.2021</t>
  </si>
  <si>
    <t>09.12.2021               15.11.2021</t>
  </si>
  <si>
    <t>06.09.2021-       16.09.2021</t>
  </si>
  <si>
    <t>01.08.2022.</t>
  </si>
  <si>
    <t>28.08.2021 №А16-342-43-21</t>
  </si>
  <si>
    <t>09.09.2021 №17-0044/П-ТСЭ-91         №П-342-43-21</t>
  </si>
  <si>
    <t>26.08.2021 №06/515</t>
  </si>
  <si>
    <t xml:space="preserve">13.08.2021 №06/138 </t>
  </si>
  <si>
    <t>15.04.2021 №06/167</t>
  </si>
  <si>
    <t>11.08.2021 №308/1/1 №308/1/2</t>
  </si>
  <si>
    <t>1месяц</t>
  </si>
  <si>
    <t>чек ордер 12.10.2021 №4859</t>
  </si>
  <si>
    <t xml:space="preserve"> п.8.1.7 СанПиН 2.3/2.4.3590- 20;п.8.1.10 СанПиН 2.3/2.4.3590- 20;п.8.1.2 СанПиН 2.3/2.4.3590- 20;п.3.1 СанПиН 2.3/2.4.3590- 20;п.3.13СанПиН 2.3/2.4.3590-20. </t>
  </si>
  <si>
    <t xml:space="preserve">контрольно-ревизионный отдел планово-финансового управления Минсоцзащиты Алтайского края </t>
  </si>
  <si>
    <t>03.09.2021 б/н</t>
  </si>
  <si>
    <t>16.08.2021-03.09.2021</t>
  </si>
  <si>
    <t>01.07.2018-30.06.2021</t>
  </si>
  <si>
    <t>В нарушение п.3, п.6.1 Указания №3210-У  выдача наличных денежных средств для зачисления на счет организации через банк производилась неуполномоченному лицу дома-интерната. В нарушение постановления №88 в расходных кассовых ордерах по строке «Основание» не указывалось содержание хозяйственной операции (например, расходные кассовые ордера от 17.06.2021 №1, от 18.12.2020 №1 и т.д.). В нарушение постановления №88 кассовые книги за 2019-2020 годы не пронумерованы, не скреплены оттиском печати дома-интерната, а также общее количество прошнурованных листов кассовой книги не заверено подписями главного бухгалтера и директора дома-интерната.В нарушение ст.9 ФЗ от 06.12.2011 №402-ФЗ «О бухгалтерском учете» выявлен факт не приобщения документа, подтверждающего сдачу наличности в банк.</t>
  </si>
  <si>
    <t>Федеральная служба  по надзору в сфере транспорта Южно-Сибирское межрегиональное управление Государственного автодорожного надзора</t>
  </si>
  <si>
    <t>Управление Федеральной службы по надзору в сфере защиты прав потребителей и благополучия человека по Алтайскому краю Территориальный отдел в г.Рубцовске, Рубцовском ,Егорьевском, Поспелихинском, Краснощековском, Курьинском, Новичихинском и Шипуновском районах</t>
  </si>
  <si>
    <t xml:space="preserve">В ходе расследования установлено: первый случай коронавирусной инфекции. Качественно проводить  дезинфекция в очаге: лицам старше 65 лет  назначать  экстренную профилактику. Организовывать выявление лиц с признаками инфекционных заболеваний, Проводить обеззараживание воздух в соответствии с п.4.4 СП 3.1.35. Согласно проверки установлено, занос инфекции произошел из вне от сотрудников, с дальнейшим распространением среди проживающих, и среди персонала 2 корпуса, чему способствовало не соблюдение мероприятий, направленных на прерывание механизма" передачи инфекции. </t>
  </si>
  <si>
    <t>Нарушение ст.11 ФЗ от 30.03.1999 №52-ФЗ, п.3.13 СанПиН 2.3/2.4.3590-20 - в складском помещении прибор для измерения относительной влажности гигрометр, находился в нерабочем состоянии (без воды). Нарушение п.3.8 СанПин 2.3/2.4.3590-20 - в складском помещении журналы регистрации показателей температурного режима ведется с нарушениями (отсутствуют сведения за 10.08.2021, 11.08.2021). Нарушение п.3.13 СанПиН 2.3/2.4.3590-20 - холодильник для хранения суточных проб пищеблока корпуса № 3 не оборудован контрольным термометром. Нарушение п.7.1.4 СанПиН 2.3/2.4.3590-20 - на пищеблоках корпусов №№ 2, 3 суточная проба "булочка" за обед 10.08.2021 находилась в полиэтиленовом пакете, не отобрана суточная проба "свекла отварная" за ужин 10.08.2021. Нарушение п.2.9 СанПиН 2.3/2.4.3590-20 - в мясорыбном цехе пищеблока корпуса №3 покрытие стола имеет дефекты в виде сколов. Нарушение п.2.23 СанПиН 2.3/2.4.3590-20 - в помещении пищеблока корпуса № 3 на стене находилось насекомое (таракан).</t>
  </si>
  <si>
    <t>В гараже не предусмотрено отдельное хранение одежды, обеспечить местной системой вентиляции. Текущие дефекты напольного покрытия. Площадка для сбора мусора не оборудована твердым покрытием и ограждением. Внутренняя отдела помещений столовой</t>
  </si>
  <si>
    <t>Не хранится техдокументация на СПС, на дверях нет приспособления для самозакрывания и уплотнения, нет необходимого кол-ва источников противопожарного водоснабжения</t>
  </si>
  <si>
    <t>В настоящее время результата контрольного мероприятия нет.</t>
  </si>
  <si>
    <t>Обеспечить наличие знаков выполненных рельефно-точечным шрифтом Брайля, получить письменное согласие от получателей социальных услуг на обработку персональных данных, обновить информацию в сети Интернет на официальном сайте.</t>
  </si>
  <si>
    <t>Нарушение целостности пола в тамбуре прачечной, отделки дверной панели, отделки целостности потолка, стен в туалетах. В приемно-карантийном отделении и процедурном кабинете.</t>
  </si>
  <si>
    <t>В здании учреждения запоры на дверях эвакуационных выходов первого этажа не обеспечивают возможность их свободного открывания изнутри без ключа. В подвальном помещении здания производится хранение горючих материалов.</t>
  </si>
  <si>
    <t>Не разработана и не утверждена программа производственного  экологического контроля в соответствии с ч.2 ст.67 ФЗ №7-ФЗ от 10.01.2002  "Об охране окружающей среды". Согласно п.5 ст.18 ФЗ № 89-ФЗ от 24.06.1998 "Об отходах производства и потребления", ст.25 ФЗ №96-ФЗ от 04.05.1999 "Об охране атмосферного воздуха" не предоставлен отчет о результатах осуществления производственного экологического  контроля (отчет ПЭК). В соответствии  со ст.30 ФЗ №96-ФЗ от 04.05.1999 "Об охране атмосферного воздуха" не осуществляется учет выбросов вредных веществ  в атмосферный воздух и их источников.</t>
  </si>
  <si>
    <t>Аннулирование отсрочек осуществлялось не в срок.</t>
  </si>
  <si>
    <t>Министерство социальной защиты Алтайского края (отдел прогнозирования бюджета фин. Подв.учр.п-ф  упр.)</t>
  </si>
  <si>
    <t>Согласно акта проверки провели перерасчет начисления больничного листа, возврат излишне понесенных расходов был возмещен ФСС физическим лицом.</t>
  </si>
  <si>
    <t>Обоснованность начисления и выплаты заработной платы отдельным работниками учреждения. Соответствие оплаты труда отдельных работников учреждения условиям трудовых договоров. Соответствие оплаты труда отдельных работников учреждения действующим нормативным актам, регулирующим порядок начисления заработной платы.</t>
  </si>
  <si>
    <t>Исполнение требований законодательства о контрактной системе в сфере закупок товара, работ, услуг для обеспечения муниципальных нужд.</t>
  </si>
  <si>
    <t>Соблюдение требований законодательства при рассмотрении обращений граждан РФ. Обращение зарегистрировано в нарушение сроков, копия обращения не направлена в уполномоченный орган, ответ заявителю направлен на адрес регистрации, а не по месту фактического проживания.</t>
  </si>
  <si>
    <t>Уведомление об отказе направлено в нарушение сроков, в нарушение срока направлены межведомственные запросы, что привело к увеличению срока рассмотрения обращения до 20 раб. дней.</t>
  </si>
  <si>
    <t>Запрос в отношении лиц, состоящих на учет в ЦЗН, незаконно получавших пособие по безработице. Документов по проверке не представлено.</t>
  </si>
  <si>
    <t>Документов по результату проверки не представлено.</t>
  </si>
  <si>
    <t>Исполнение законодательства о труде и занятости. Исполнение законодательства о труде и занятости в отношении ООО "Парк". Документов по результату проверки не представлено.</t>
  </si>
  <si>
    <t>Исполнение законодательства при выплате компенсации гр-ке Шишовой Н.Е. УСЗН. Обращение гражданки Шишовой Н.Е. по вопросу недоплаты ЕДК</t>
  </si>
  <si>
    <t>Обращение гражданина Яковлева В.И. по вопросу получение материальной помощи, выделенной его жене Яковлевой Г.К., но не полученной при жизни</t>
  </si>
  <si>
    <t>Проверка соблюдения законодательства РФ признании безработными и снятие с учета в качестве безработных.</t>
  </si>
  <si>
    <t>Проверка соблюдения законодательства РФ при получении пособия по безработице</t>
  </si>
  <si>
    <t>Исполнении законов действующих на территории РФ. Соблюдение законодательства при реализации регионального проекта "Финансовая поддержка семей при рождении детей" национального проекта "Демография".</t>
  </si>
  <si>
    <t>Надзор за соблюдением законодательства о социальном обеспечении граждан Закон Алтайского края 04.09.2013 №56-ЗС, 03.12.2004 №61-ЗС. Направлены в суд 13 исковых заявлений на взыскание с КГКУ УСЗН по Змеиногорскому району не законно удержанной ежемесячной денежной компенсации на оплату ЖКУ у получателей, в связи с их переездом.</t>
  </si>
  <si>
    <t>не позднее 17.08.2021</t>
  </si>
  <si>
    <t>не позднее 17.08.2021.</t>
  </si>
  <si>
    <t>Предложено при заключении контрактов по обучению безработных граждан, состоящих на учете в Центре занятости населении требовать от исполнителей услуг по обучению  документы, подтверждающие  наличие помещения для проведения занятий, специальной техники и оборудования. Ссылка на нормативно-правовой акт отсутствует</t>
  </si>
  <si>
    <t>Проверка соблюдения последовательности действий и сроков выдачи справки, определяющей статус многодетной семьи. Личные дела граждан, подавших документы в МФЦ, не полностью соответствуют Административному регламенту</t>
  </si>
  <si>
    <t>сверка граждан, получивших в 2020 году, первом квартале 2021 года пособие по безработице  и  имевших согласно сведениям налогового органа доход</t>
  </si>
  <si>
    <t>Цель проверки: проверить правомерность и обоснованность оказания материальной помощи за счет средств краевого бюджета, правильность заполнения документов, в т.ч при заключении социального контракта, осуществление надлежащего контроля за выполнением мероприятий, предусмотренных программой социальной адаптации. Доработать личные дела, в программе социальной адаптации заполнить взаимодействие с другими органами, дополнить мероприятия, позволяющие семье выйти из трудной жизненной ситуации.</t>
  </si>
  <si>
    <t>Соблюдение последовательности действий и сроков выдачи справки, определяющий статус многодетной семьи, нуждающейся в дополнительных мерах соц.поддержки</t>
  </si>
  <si>
    <t>Информация об участии УСЗН по Петропавловскому району во всех региональных проектах Алтайского края в 2021 году, в рамках национальных проектов "Производительность труда и поддержка занятости", "Демография" и иных, при наличии.</t>
  </si>
  <si>
    <t>Проверка исполнения законодательства в области льготного обеспечения граждан лекарственными средствами и медицинскими изделиями, а также оказание иных мер социальной поддержки</t>
  </si>
  <si>
    <t>По выявлению, предупреждению и пресечению экономических и налоговых преступлений.</t>
  </si>
  <si>
    <t>Должностными лицами УСЗН по г.Рубцовску нарушены требования ФЗ №210-ФЗ от 27.07.2010, необоснованно дважды было отказано гражданину в назначении ежемесячной денежной выплаты на ребенка в возрасте от 3 до 7 лет.</t>
  </si>
  <si>
    <t>Должностными лицами УСЗН по г.Рубцовску нарушены требования ФЗ №210-ФЗ от 27.07.2010 п.5.6.2 Административного регламента предоставления государственных услуг, жалоба гражданина рассмотрена с нарушением установленного 15-дневного срока.</t>
  </si>
  <si>
    <t>Соблюдение прав граждан в рамках регионального проекта "Финансовая поддержка семей при рождении детей" национального проекта "Демография" о предоставлении ежемесячных выплат в связи с рождением  (усыновлением) 1-го ребенка, при рождении 3-го или последующего до достижении ребенка возраста 3 лет. Распоряжение 27.10.2020 №52 об отказе в назначении меры социальной поддержки не является обоснованным по заявлению опекуна Шегай И.В. ФЗ 28.12.2017 №418-ФЗ "О ежемесячных выплатах семьям, имеющим детей" и отсутствует табличка наименование учреждения выполненная рельефно-точечным шрифтом Брайля.</t>
  </si>
  <si>
    <t>Исполнение законодательства при осуществлении государственного контроля и предоставление государственных услуг в сфере миграции.</t>
  </si>
  <si>
    <t>Федеральная антимонопольная служба Управление Федеральной антимонопольной службы по Алтайскому краю</t>
  </si>
  <si>
    <t>По вопросу соблюдения доводов обращения Рубчевской С.В. о незаконном отказе КГКУ УСЗН по Целинному и Ельцовскому районам в присвоение ей звания Ветерана труда.</t>
  </si>
  <si>
    <t>Проверка по заявлению Окс Э.К. о лишении ее социальных выплат. Нарушение законных прав  и законных интересов социально-незащищенной категории граждан ФЗ от 24.11.1995 №181-ФЗ  "О социальной защите инвалидов в РФ", ФЗ-№5 от 12.01.1995 "О ветеранах"</t>
  </si>
  <si>
    <t>Факт получения пособия по безработице по списку.</t>
  </si>
  <si>
    <t>28.07.2021 б/н</t>
  </si>
  <si>
    <t>04.08.2021 №02/6-02-2021</t>
  </si>
  <si>
    <t>оплачено</t>
  </si>
  <si>
    <t>Прокуратура Локтевского района</t>
  </si>
  <si>
    <t>13.08.2021-20.08.2021</t>
  </si>
  <si>
    <t>Устранено.</t>
  </si>
  <si>
    <t>27.08.2021 №07-58-2021</t>
  </si>
  <si>
    <t>выездная, внеплановая</t>
  </si>
  <si>
    <t>05.08.2021-          06.08.2021</t>
  </si>
  <si>
    <t>2 раб. дня         2 часа</t>
  </si>
  <si>
    <t>06.08.2021 №202</t>
  </si>
  <si>
    <t>Протокол от 06.08.2021 осмотра нарушений требований пожарной безопасности не выявлено.</t>
  </si>
  <si>
    <t>чек-ордер</t>
  </si>
  <si>
    <t>12.02.2021 №02-17/08 01.03.2021 №02-18/23</t>
  </si>
  <si>
    <t>12.02.2021 №02-16/09</t>
  </si>
  <si>
    <t>29.06.2021-12.07.2021</t>
  </si>
  <si>
    <t>06.07.2021 №27-03-5/12-11</t>
  </si>
  <si>
    <t>Результаты проверки не представлены.</t>
  </si>
  <si>
    <t>Не выполняются требования п.2.5. СанПин 2.3/2.4.3590-20 о планировке производственных помещений, в которых осуществляется процесс производства пищевой продукции. Не выполнено</t>
  </si>
  <si>
    <t>Нарушение п.п."г" п.З ч.9 ст 8 глав ТР ТС 024/2011 "Технический регламент на масложировую продукцию", утверждений Решением Комиссии Таможенного союза от 09.12.2011 №883 на пищеблоке КГБСУСО "Масальский психоневрологический интернат" допускается хранение масложировой продукции с нарушениями рекомендаций по хранению после вскрытия потребительской упаковки. Нарушение п.2.2 СанПиН 2.3/2.4.3590-20 на пищеблоке КГБСУСО "Масальский психоневрологический интернат" допускается прием пищевой продукции, в том числе продовольственного сырья, при отсутствии маркировки (кости мясные 10 кг.). Нарушение п. 2.15 СанПиН 2.3/2.4.3590-20 на пищеблоке (мясной цех) КГБСУСО "Масальский психоневрологический интернат" отсутствует исправная система горячего водоснабжения.</t>
  </si>
  <si>
    <t xml:space="preserve">При эпидемиологическом расследовании причин возникновения групповой заболеваемости коронавирусной инфекцией СOVID-19 среди проживающих и сотрудников КГБСУСО "Бийский дом-интернат для престарелых и инвалидов" было установлено, что произошел занос и распространение инфекции с наибольшей пораженностью проживающих и сотрудников корпуса №1 2-этаж. Характер вспышки воздушно-капельный. Вероятным источником послужила кормящая корпуса №1 2-го этажа Горшкова И.В. </t>
  </si>
  <si>
    <t>СВОД ПО МОНИТОРИНГУ КОНТРОЛЬНО-НАДЗОРНОЙ ДЕЯТЕЛЬНОСТИ за 3 квартал 2021 года</t>
  </si>
  <si>
    <t>СВОД ПО МОНИТОРИНГУ КОНТРОЛЬНО-НАДЗОРНОЙ ДЕЯТЕЛЬНОСТИ  за 3 квартал 2021 года</t>
  </si>
  <si>
    <t>Количество проведенных проверок за 3 квартал 2021 года (плановых, внеплановых, документарных, проверок предписаний)</t>
  </si>
  <si>
    <t>ОНД и ПР по Октябрьскому району ТО НД иПР №1 Управления надзорной деятельности и профилактической работы ГУ МЧС России по Алтайскому краю</t>
  </si>
  <si>
    <t>ч. 2 ст.12.31.1, ч.3 ст.12.31.1 КоАП РФ, не проведение предрейсового медицинского осмотра, предрейсового технического осмотра.</t>
  </si>
  <si>
    <t xml:space="preserve">2000р
3000р
1000р
</t>
  </si>
  <si>
    <t>3000р</t>
  </si>
  <si>
    <t>10.03.2021
06.04.2021</t>
  </si>
  <si>
    <t>11.03.2021
07.04.2021</t>
  </si>
  <si>
    <t>11.03.2021.</t>
  </si>
  <si>
    <t>плановая поручение 14.07.2021</t>
  </si>
  <si>
    <t>внеплановая 
документарная</t>
  </si>
  <si>
    <t xml:space="preserve"> август 2021</t>
  </si>
  <si>
    <t>3 квартал 2021</t>
  </si>
  <si>
    <t xml:space="preserve"> Проверка исполнения законодательства в области льготного обеспечения граждан лекарственными средствами и медицинскими изделиями,оказания мер государственной поддержки, предоставления социальных выплат. Нарушений  не выявлено.</t>
  </si>
  <si>
    <t xml:space="preserve"> август 2022</t>
  </si>
  <si>
    <t>Проверка в исполнении законодательства в сфере соблюдения прав граждан, имеющих детей, на социальную поддержку за 2018-2021 истекший период. Нарушений  не выявлено.</t>
  </si>
  <si>
    <t xml:space="preserve"> август 2023</t>
  </si>
  <si>
    <t>Проверка в исполнении законодательства  при оказании мер государственной поддержки, предоставлении социальных выплат. Нарушений не выявлено.</t>
  </si>
  <si>
    <t xml:space="preserve"> август 2024</t>
  </si>
  <si>
    <t>Проверка в исполнении законодательства  об обеспечении прав детей из семей, находящися в социально опасном положении, многодетных, малообеспеченных семей. Нарушений не выявлено.</t>
  </si>
  <si>
    <t>Управление Федеральной службы по надзору в сфере защиты прав потребителей и благополучия человека по Алтайскому краю (Роспотребнадзор) (предметом проверок является соблюдение санитарно-эпидемиологических требований к эксплуатации общественных помещений, зданий, оборудования)</t>
  </si>
  <si>
    <t>Территориальный орган Федеральной службы по надзору в сфере здравоохранения по Алтайскому краю (ТО Росздравнадзора по Алтайскому краю)</t>
  </si>
  <si>
    <t xml:space="preserve">Прокуратура Алтайского края </t>
  </si>
  <si>
    <t>ВК ФХД</t>
  </si>
  <si>
    <t>Сибирское управление Ростехнадзора (Федеральная служба по экологическому, технологическому и атомному надзору)</t>
  </si>
  <si>
    <t>документарная внеплановая</t>
  </si>
  <si>
    <t>документарная внеплановая запрос 30.08.2021 №38/9828</t>
  </si>
  <si>
    <t>документарная внеплановая запрос 12.08.2021 №38/684-3</t>
  </si>
  <si>
    <t>документарная выездная внеплановая</t>
  </si>
  <si>
    <t>внеплановая документарная по решению 22.01.2021 №14</t>
  </si>
  <si>
    <t xml:space="preserve">плановая выездная </t>
  </si>
  <si>
    <t xml:space="preserve"> плановая документарная проверка </t>
  </si>
  <si>
    <t>плановая контрольные мероприятия по поручению 20.08.2021 №06/24</t>
  </si>
  <si>
    <t>плановая по поручению 18.08.2021 №02/4-01-2021</t>
  </si>
  <si>
    <t>плановая по заданию 23.06.2021 №4суб-7/2-5889</t>
  </si>
  <si>
    <t>плановая по решению 23.08.2021№36</t>
  </si>
  <si>
    <t>Ззаконность получения гражданами пособий по безработице. Нарушений не выявлено</t>
  </si>
  <si>
    <t>запрос личных дел от 12.07.2021 № 02-13-2021/1045</t>
  </si>
  <si>
    <t>Проверка обязательных требований нормативных правовых актов РФ в сфере занятости населения. Признание безработными граждан, не подтвердивших регистрацию по месту жительства (п. 2 ст. 3 Закона о занятости и п. 4-4 (3) Временных правил), отнесение граждан к категории предпенсионного возраста и назначения им пособия на 12 месяцев без основании (п. 1 ст. 34,2 Закона о занятости); увеличение размера пособия по безработице пропорционально количеству детей в возрасте до 18 лет при отсутствии подтверждения в рамках СМЭВ (п. 1 (1) Постановления № 346 и п. 4(3) Временных правил); признание безработными и назначение пособия, по данным СМЭВ являются занятыми (ст., 2 Закона о занятости).</t>
  </si>
  <si>
    <t>плановая по заданию 25.05.2021 №02-08-221/317</t>
  </si>
  <si>
    <t>плановая по поручению 18.08.2021 №02-51-2021</t>
  </si>
  <si>
    <t>плановая документарная 31.08.2021 № 02-05-2021</t>
  </si>
  <si>
    <t>плановая документарная 03.09.2021 № 77</t>
  </si>
  <si>
    <t>плановая документарная 27.09.2021 № 02-05-2021</t>
  </si>
  <si>
    <t>плановая документарная 27.09.2021 № 02-51-2021</t>
  </si>
  <si>
    <t>плановая по решению 19.08.2021 б/н</t>
  </si>
  <si>
    <t>плановая по решению 19.09.2021 б/н</t>
  </si>
  <si>
    <t>10.08.2021-16.08.2021</t>
  </si>
  <si>
    <t>плановая выездная решение 06.08.2021 №258</t>
  </si>
  <si>
    <t>16.08.2021 №258/1/1</t>
  </si>
  <si>
    <t>16.08.2021 №248 17.08.2021 №248</t>
  </si>
  <si>
    <t>В рамках Федерального государственного надзора.</t>
  </si>
  <si>
    <t>23.08.2021 б/н</t>
  </si>
  <si>
    <t>Соблюдение законодательства РФ о противодействии коррупции и реализации мер по профилактике коррупционных правонарушений в государственных учреждениях.</t>
  </si>
  <si>
    <t>Государственное учреждение - Управление Пенсионного фонда Российской Федерации по Алтайскому краю</t>
  </si>
  <si>
    <t>плановая проверка лабораторное исследование</t>
  </si>
  <si>
    <t>01.05.2018-30.04.2021</t>
  </si>
  <si>
    <t>13.08.2021-08.10.2021</t>
  </si>
  <si>
    <t>Прверка не закончена.</t>
  </si>
  <si>
    <t>18.08.2021-03.09.2021</t>
  </si>
  <si>
    <t>01.07.2021-31.07.2021</t>
  </si>
  <si>
    <t>01.07.2021 №783/2021</t>
  </si>
</sst>
</file>

<file path=xl/styles.xml><?xml version="1.0" encoding="utf-8"?>
<styleSheet xmlns="http://schemas.openxmlformats.org/spreadsheetml/2006/main">
  <fonts count="3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b/>
      <u/>
      <sz val="10"/>
      <name val="Times New Roman"/>
      <family val="1"/>
      <charset val="204"/>
    </font>
    <font>
      <sz val="12"/>
      <name val="Arial Cyr"/>
      <charset val="204"/>
    </font>
    <font>
      <sz val="9"/>
      <name val="Times New Roman"/>
      <family val="1"/>
      <charset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Arimo"/>
    </font>
    <font>
      <sz val="10"/>
      <name val="Times New Roman"/>
      <charset val="204"/>
    </font>
    <font>
      <sz val="9"/>
      <name val="Times New Roman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vertical="top" wrapText="1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top" wrapText="1"/>
    </xf>
    <xf numFmtId="0" fontId="13" fillId="0" borderId="4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1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8" xfId="0" applyFont="1" applyFill="1" applyBorder="1" applyAlignment="1"/>
    <xf numFmtId="0" fontId="3" fillId="0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34" xfId="0" applyFont="1" applyFill="1" applyBorder="1"/>
    <xf numFmtId="0" fontId="13" fillId="0" borderId="35" xfId="0" applyFont="1" applyFill="1" applyBorder="1"/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" fontId="9" fillId="0" borderId="16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4" fontId="0" fillId="0" borderId="4" xfId="0" applyNumberForma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vertical="center"/>
    </xf>
    <xf numFmtId="17" fontId="9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/>
    <xf numFmtId="0" fontId="0" fillId="0" borderId="1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17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justify" vertical="top"/>
    </xf>
    <xf numFmtId="0" fontId="27" fillId="0" borderId="1" xfId="0" applyFont="1" applyFill="1" applyBorder="1" applyAlignment="1" applyProtection="1">
      <alignment horizontal="justify" vertical="top"/>
      <protection locked="0"/>
    </xf>
    <xf numFmtId="14" fontId="1" fillId="0" borderId="1" xfId="0" applyNumberFormat="1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center" wrapText="1"/>
    </xf>
    <xf numFmtId="17" fontId="9" fillId="0" borderId="1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17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3" fillId="0" borderId="6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6" xfId="0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top" wrapText="1"/>
    </xf>
    <xf numFmtId="14" fontId="15" fillId="0" borderId="1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" fontId="1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textRotation="90" wrapText="1"/>
    </xf>
    <xf numFmtId="0" fontId="7" fillId="0" borderId="32" xfId="0" applyFont="1" applyFill="1" applyBorder="1" applyAlignment="1">
      <alignment horizontal="center" textRotation="90" wrapText="1"/>
    </xf>
    <xf numFmtId="0" fontId="7" fillId="0" borderId="5" xfId="0" applyFont="1" applyFill="1" applyBorder="1" applyAlignment="1">
      <alignment horizontal="center" textRotation="90" wrapText="1"/>
    </xf>
    <xf numFmtId="0" fontId="8" fillId="0" borderId="33" xfId="0" applyFont="1" applyFill="1" applyBorder="1" applyAlignment="1">
      <alignment horizontal="center" textRotation="90" wrapText="1"/>
    </xf>
    <xf numFmtId="0" fontId="8" fillId="0" borderId="23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7" fillId="0" borderId="14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" fontId="1" fillId="0" borderId="16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 applyAlignment="1">
      <alignment vertical="top" wrapText="1"/>
    </xf>
    <xf numFmtId="17" fontId="1" fillId="0" borderId="10" xfId="0" applyNumberFormat="1" applyFont="1" applyFill="1" applyBorder="1" applyAlignment="1">
      <alignment horizontal="center" vertical="center"/>
    </xf>
    <xf numFmtId="0" fontId="9" fillId="0" borderId="6" xfId="0" applyFont="1" applyFill="1" applyBorder="1"/>
    <xf numFmtId="1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wrapText="1"/>
    </xf>
    <xf numFmtId="17" fontId="1" fillId="0" borderId="1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/>
    </xf>
    <xf numFmtId="17" fontId="1" fillId="0" borderId="11" xfId="0" applyNumberFormat="1" applyFont="1" applyFill="1" applyBorder="1" applyAlignment="1">
      <alignment horizontal="center" vertical="center"/>
    </xf>
    <xf numFmtId="14" fontId="0" fillId="0" borderId="9" xfId="0" applyNumberFormat="1" applyFill="1" applyBorder="1" applyAlignment="1">
      <alignment wrapText="1"/>
    </xf>
    <xf numFmtId="0" fontId="9" fillId="0" borderId="9" xfId="0" applyFont="1" applyFill="1" applyBorder="1"/>
    <xf numFmtId="0" fontId="23" fillId="0" borderId="1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/>
    <xf numFmtId="0" fontId="0" fillId="0" borderId="6" xfId="0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 shrinkToFi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horizontal="left" vertical="top"/>
    </xf>
    <xf numFmtId="0" fontId="1" fillId="0" borderId="6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right"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wrapText="1"/>
    </xf>
    <xf numFmtId="0" fontId="1" fillId="0" borderId="1" xfId="0" applyFont="1" applyFill="1" applyBorder="1"/>
    <xf numFmtId="17" fontId="1" fillId="0" borderId="1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wrapText="1"/>
    </xf>
    <xf numFmtId="0" fontId="3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4" fillId="0" borderId="0" xfId="0" applyFont="1" applyFill="1"/>
    <xf numFmtId="0" fontId="14" fillId="0" borderId="6" xfId="0" applyFont="1" applyFill="1" applyBorder="1"/>
    <xf numFmtId="0" fontId="26" fillId="0" borderId="6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justify" vertical="top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 shrinkToFit="1"/>
    </xf>
    <xf numFmtId="0" fontId="31" fillId="0" borderId="1" xfId="0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2" fillId="0" borderId="6" xfId="0" applyFont="1" applyFill="1" applyBorder="1"/>
    <xf numFmtId="0" fontId="31" fillId="0" borderId="6" xfId="0" applyFont="1" applyFill="1" applyBorder="1" applyAlignment="1">
      <alignment horizontal="left" vertical="top" wrapText="1" shrinkToFit="1"/>
    </xf>
    <xf numFmtId="0" fontId="1" fillId="0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0" fillId="0" borderId="33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9" xfId="0" applyFont="1" applyFill="1" applyBorder="1" applyAlignment="1"/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wrapText="1"/>
    </xf>
    <xf numFmtId="0" fontId="18" fillId="0" borderId="33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8" fillId="0" borderId="3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" fillId="0" borderId="21" xfId="0" applyFont="1" applyFill="1" applyBorder="1" applyAlignment="1"/>
    <xf numFmtId="0" fontId="1" fillId="0" borderId="7" xfId="0" applyFont="1" applyFill="1" applyBorder="1" applyAlignment="1"/>
    <xf numFmtId="0" fontId="1" fillId="0" borderId="4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/>
    <xf numFmtId="0" fontId="1" fillId="0" borderId="5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top" wrapText="1"/>
    </xf>
    <xf numFmtId="0" fontId="7" fillId="0" borderId="51" xfId="0" applyFont="1" applyFill="1" applyBorder="1" applyAlignment="1">
      <alignment wrapText="1"/>
    </xf>
    <xf numFmtId="0" fontId="0" fillId="0" borderId="37" xfId="0" applyFill="1" applyBorder="1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13" fillId="0" borderId="1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/>
    <xf numFmtId="0" fontId="3" fillId="0" borderId="4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/>
    <xf numFmtId="0" fontId="0" fillId="0" borderId="17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view="pageBreakPreview" topLeftCell="A14" zoomScale="70" zoomScaleSheetLayoutView="70" workbookViewId="0">
      <selection activeCell="C19" sqref="C19"/>
    </sheetView>
  </sheetViews>
  <sheetFormatPr defaultRowHeight="12"/>
  <cols>
    <col min="1" max="1" width="6.42578125" style="1" customWidth="1"/>
    <col min="2" max="2" width="20.85546875" style="1" customWidth="1"/>
    <col min="3" max="3" width="25.42578125" style="1" customWidth="1"/>
    <col min="4" max="4" width="12.7109375" style="1" customWidth="1"/>
    <col min="5" max="5" width="10.28515625" style="1" customWidth="1"/>
    <col min="6" max="6" width="10.7109375" style="1" customWidth="1"/>
    <col min="7" max="7" width="10.28515625" style="1" customWidth="1"/>
    <col min="8" max="9" width="10.42578125" style="1" customWidth="1"/>
    <col min="10" max="10" width="10" style="1" customWidth="1"/>
    <col min="11" max="11" width="10.42578125" style="1" customWidth="1"/>
    <col min="12" max="12" width="9" style="1" customWidth="1"/>
    <col min="13" max="13" width="10.140625" style="1" customWidth="1"/>
    <col min="14" max="15" width="5.7109375" style="1" customWidth="1"/>
    <col min="16" max="16" width="10.140625" style="5" customWidth="1"/>
    <col min="17" max="17" width="53.5703125" style="1" customWidth="1"/>
    <col min="18" max="18" width="12.5703125" style="1" customWidth="1"/>
    <col min="19" max="16384" width="9.140625" style="1"/>
  </cols>
  <sheetData>
    <row r="1" spans="1:18" ht="13.5">
      <c r="R1" s="125" t="s">
        <v>56</v>
      </c>
    </row>
    <row r="2" spans="1:18" ht="21" thickBot="1">
      <c r="A2" s="300" t="s">
        <v>1872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8" ht="14.25" customHeight="1">
      <c r="A3" s="305" t="s">
        <v>120</v>
      </c>
      <c r="B3" s="308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18" ht="25.5">
      <c r="A4" s="306"/>
      <c r="B4" s="309"/>
      <c r="C4" s="309"/>
      <c r="D4" s="309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36" t="s">
        <v>43</v>
      </c>
      <c r="Q4" s="312" t="s">
        <v>42</v>
      </c>
      <c r="R4" s="313" t="s">
        <v>133</v>
      </c>
    </row>
    <row r="5" spans="1:18" ht="78.75" customHeight="1" thickBot="1">
      <c r="A5" s="307"/>
      <c r="B5" s="310"/>
      <c r="C5" s="310"/>
      <c r="D5" s="310"/>
      <c r="E5" s="310"/>
      <c r="F5" s="310"/>
      <c r="G5" s="64" t="s">
        <v>125</v>
      </c>
      <c r="H5" s="61" t="s">
        <v>126</v>
      </c>
      <c r="I5" s="64" t="s">
        <v>125</v>
      </c>
      <c r="J5" s="61" t="s">
        <v>126</v>
      </c>
      <c r="K5" s="61" t="s">
        <v>129</v>
      </c>
      <c r="L5" s="61" t="s">
        <v>130</v>
      </c>
      <c r="M5" s="61" t="s">
        <v>131</v>
      </c>
      <c r="N5" s="61" t="s">
        <v>44</v>
      </c>
      <c r="O5" s="61" t="s">
        <v>44</v>
      </c>
      <c r="P5" s="61" t="s">
        <v>44</v>
      </c>
      <c r="Q5" s="315"/>
      <c r="R5" s="314"/>
    </row>
    <row r="6" spans="1:18" ht="21.75" customHeight="1" thickBot="1">
      <c r="A6" s="302" t="s">
        <v>137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4"/>
    </row>
    <row r="7" spans="1:18" ht="69" customHeight="1">
      <c r="A7" s="137">
        <v>44256</v>
      </c>
      <c r="B7" s="195" t="s">
        <v>79</v>
      </c>
      <c r="C7" s="195" t="s">
        <v>386</v>
      </c>
      <c r="D7" s="195" t="s">
        <v>462</v>
      </c>
      <c r="E7" s="195" t="s">
        <v>1879</v>
      </c>
      <c r="F7" s="195" t="s">
        <v>322</v>
      </c>
      <c r="G7" s="138"/>
      <c r="H7" s="139"/>
      <c r="I7" s="138"/>
      <c r="J7" s="138"/>
      <c r="K7" s="195" t="s">
        <v>1131</v>
      </c>
      <c r="L7" s="195" t="s">
        <v>1130</v>
      </c>
      <c r="M7" s="195" t="s">
        <v>1128</v>
      </c>
      <c r="N7" s="140"/>
      <c r="O7" s="140"/>
      <c r="P7" s="140" t="s">
        <v>1129</v>
      </c>
      <c r="Q7" s="140" t="s">
        <v>1132</v>
      </c>
      <c r="R7" s="141"/>
    </row>
    <row r="8" spans="1:18" ht="64.5" customHeight="1">
      <c r="A8" s="142">
        <v>44256</v>
      </c>
      <c r="B8" s="196" t="s">
        <v>79</v>
      </c>
      <c r="C8" s="196" t="s">
        <v>463</v>
      </c>
      <c r="D8" s="196" t="s">
        <v>338</v>
      </c>
      <c r="E8" s="196" t="s">
        <v>1880</v>
      </c>
      <c r="F8" s="196" t="s">
        <v>322</v>
      </c>
      <c r="G8" s="143"/>
      <c r="H8" s="144"/>
      <c r="I8" s="143"/>
      <c r="J8" s="143"/>
      <c r="K8" s="143"/>
      <c r="L8" s="145"/>
      <c r="M8" s="143"/>
      <c r="N8" s="143"/>
      <c r="O8" s="143"/>
      <c r="P8" s="146" t="s">
        <v>465</v>
      </c>
      <c r="Q8" s="146" t="s">
        <v>815</v>
      </c>
      <c r="R8" s="147"/>
    </row>
    <row r="9" spans="1:18" ht="43.5" customHeight="1">
      <c r="A9" s="142">
        <v>44256</v>
      </c>
      <c r="B9" s="196" t="s">
        <v>79</v>
      </c>
      <c r="C9" s="196" t="s">
        <v>464</v>
      </c>
      <c r="D9" s="196" t="s">
        <v>462</v>
      </c>
      <c r="E9" s="196" t="s">
        <v>466</v>
      </c>
      <c r="F9" s="196" t="s">
        <v>322</v>
      </c>
      <c r="G9" s="196"/>
      <c r="H9" s="196"/>
      <c r="I9" s="196"/>
      <c r="J9" s="196"/>
      <c r="K9" s="222"/>
      <c r="L9" s="222"/>
      <c r="M9" s="222"/>
      <c r="N9" s="222"/>
      <c r="O9" s="222"/>
      <c r="P9" s="149"/>
      <c r="Q9" s="146" t="s">
        <v>1133</v>
      </c>
      <c r="R9" s="147"/>
    </row>
    <row r="10" spans="1:18" ht="53.25" customHeight="1">
      <c r="A10" s="142">
        <v>44409</v>
      </c>
      <c r="B10" s="196" t="s">
        <v>79</v>
      </c>
      <c r="C10" s="196" t="s">
        <v>464</v>
      </c>
      <c r="D10" s="196" t="s">
        <v>462</v>
      </c>
      <c r="E10" s="196" t="s">
        <v>1484</v>
      </c>
      <c r="F10" s="196"/>
      <c r="G10" s="196"/>
      <c r="H10" s="196"/>
      <c r="I10" s="196" t="s">
        <v>1742</v>
      </c>
      <c r="J10" s="196" t="s">
        <v>1502</v>
      </c>
      <c r="K10" s="143"/>
      <c r="L10" s="145"/>
      <c r="M10" s="143"/>
      <c r="N10" s="143"/>
      <c r="O10" s="143"/>
      <c r="P10" s="146" t="s">
        <v>1743</v>
      </c>
      <c r="Q10" s="146" t="s">
        <v>1869</v>
      </c>
      <c r="R10" s="147"/>
    </row>
    <row r="11" spans="1:18" ht="94.5" customHeight="1">
      <c r="A11" s="142">
        <v>44470</v>
      </c>
      <c r="B11" s="196" t="s">
        <v>80</v>
      </c>
      <c r="C11" s="196" t="s">
        <v>1568</v>
      </c>
      <c r="D11" s="196" t="s">
        <v>1570</v>
      </c>
      <c r="E11" s="196" t="s">
        <v>1572</v>
      </c>
      <c r="F11" s="196" t="s">
        <v>898</v>
      </c>
      <c r="G11" s="150"/>
      <c r="H11" s="150"/>
      <c r="I11" s="221"/>
      <c r="J11" s="221"/>
      <c r="K11" s="221"/>
      <c r="L11" s="221"/>
      <c r="M11" s="221"/>
      <c r="N11" s="221"/>
      <c r="O11" s="221"/>
      <c r="P11" s="221"/>
      <c r="Q11" s="146" t="s">
        <v>1571</v>
      </c>
      <c r="R11" s="154" t="s">
        <v>1569</v>
      </c>
    </row>
    <row r="12" spans="1:18" ht="65.25" customHeight="1">
      <c r="A12" s="142">
        <v>44228</v>
      </c>
      <c r="B12" s="196" t="s">
        <v>138</v>
      </c>
      <c r="C12" s="196" t="s">
        <v>386</v>
      </c>
      <c r="D12" s="196" t="s">
        <v>282</v>
      </c>
      <c r="E12" s="196" t="s">
        <v>725</v>
      </c>
      <c r="F12" s="152"/>
      <c r="G12" s="153"/>
      <c r="H12" s="153"/>
      <c r="I12" s="153"/>
      <c r="J12" s="153"/>
      <c r="K12" s="153"/>
      <c r="L12" s="153"/>
      <c r="M12" s="153"/>
      <c r="N12" s="153"/>
      <c r="O12" s="153"/>
      <c r="P12" s="149"/>
      <c r="Q12" s="146" t="s">
        <v>816</v>
      </c>
      <c r="R12" s="154" t="s">
        <v>628</v>
      </c>
    </row>
    <row r="13" spans="1:18" ht="55.5" customHeight="1">
      <c r="A13" s="142">
        <v>44228</v>
      </c>
      <c r="B13" s="196" t="s">
        <v>138</v>
      </c>
      <c r="C13" s="196" t="s">
        <v>283</v>
      </c>
      <c r="D13" s="196" t="s">
        <v>1164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46" t="s">
        <v>735</v>
      </c>
      <c r="Q13" s="146" t="s">
        <v>736</v>
      </c>
      <c r="R13" s="154" t="s">
        <v>734</v>
      </c>
    </row>
    <row r="14" spans="1:18" ht="194.25" customHeight="1">
      <c r="A14" s="142">
        <v>44409</v>
      </c>
      <c r="B14" s="196" t="s">
        <v>138</v>
      </c>
      <c r="C14" s="196" t="s">
        <v>1854</v>
      </c>
      <c r="D14" s="196" t="s">
        <v>1882</v>
      </c>
      <c r="E14" s="196" t="s">
        <v>1855</v>
      </c>
      <c r="F14" s="155"/>
      <c r="G14" s="155"/>
      <c r="H14" s="196"/>
      <c r="I14" s="196" t="s">
        <v>1857</v>
      </c>
      <c r="J14" s="155" t="s">
        <v>773</v>
      </c>
      <c r="K14" s="155"/>
      <c r="L14" s="155"/>
      <c r="M14" s="155"/>
      <c r="N14" s="155"/>
      <c r="O14" s="155"/>
      <c r="P14" s="146"/>
      <c r="Q14" s="146" t="s">
        <v>1870</v>
      </c>
      <c r="R14" s="154" t="s">
        <v>1856</v>
      </c>
    </row>
    <row r="15" spans="1:18" ht="67.5" customHeight="1">
      <c r="A15" s="142">
        <v>44373</v>
      </c>
      <c r="B15" s="196" t="s">
        <v>139</v>
      </c>
      <c r="C15" s="196" t="s">
        <v>386</v>
      </c>
      <c r="D15" s="196" t="s">
        <v>282</v>
      </c>
      <c r="E15" s="196" t="s">
        <v>533</v>
      </c>
      <c r="F15" s="196"/>
      <c r="G15" s="196"/>
      <c r="H15" s="196"/>
      <c r="I15" s="196"/>
      <c r="J15" s="196"/>
      <c r="K15" s="196" t="s">
        <v>531</v>
      </c>
      <c r="L15" s="196" t="s">
        <v>530</v>
      </c>
      <c r="M15" s="196" t="s">
        <v>532</v>
      </c>
      <c r="N15" s="146"/>
      <c r="O15" s="143"/>
      <c r="P15" s="196"/>
      <c r="Q15" s="146"/>
      <c r="R15" s="154"/>
    </row>
    <row r="16" spans="1:18" ht="40.5" customHeight="1">
      <c r="A16" s="142">
        <v>44253</v>
      </c>
      <c r="B16" s="196" t="s">
        <v>139</v>
      </c>
      <c r="C16" s="196" t="s">
        <v>276</v>
      </c>
      <c r="D16" s="196" t="s">
        <v>462</v>
      </c>
      <c r="E16" s="196" t="s">
        <v>1122</v>
      </c>
      <c r="F16" s="196"/>
      <c r="G16" s="196" t="s">
        <v>1124</v>
      </c>
      <c r="H16" s="196" t="s">
        <v>770</v>
      </c>
      <c r="I16" s="143"/>
      <c r="J16" s="143"/>
      <c r="K16" s="196" t="s">
        <v>1123</v>
      </c>
      <c r="L16" s="196" t="s">
        <v>497</v>
      </c>
      <c r="M16" s="143"/>
      <c r="N16" s="143"/>
      <c r="O16" s="143"/>
      <c r="P16" s="143"/>
      <c r="Q16" s="146" t="s">
        <v>1347</v>
      </c>
      <c r="R16" s="154"/>
    </row>
    <row r="17" spans="1:18" ht="40.5" customHeight="1">
      <c r="A17" s="142">
        <v>44312</v>
      </c>
      <c r="B17" s="196" t="s">
        <v>139</v>
      </c>
      <c r="C17" s="196" t="s">
        <v>316</v>
      </c>
      <c r="D17" s="196" t="s">
        <v>267</v>
      </c>
      <c r="E17" s="196"/>
      <c r="F17" s="196"/>
      <c r="G17" s="196"/>
      <c r="H17" s="196"/>
      <c r="I17" s="196"/>
      <c r="J17" s="196"/>
      <c r="K17" s="196"/>
      <c r="L17" s="196"/>
      <c r="M17" s="143"/>
      <c r="N17" s="143"/>
      <c r="O17" s="143"/>
      <c r="P17" s="146" t="s">
        <v>1348</v>
      </c>
      <c r="Q17" s="146"/>
      <c r="R17" s="154"/>
    </row>
    <row r="18" spans="1:18" ht="78" customHeight="1">
      <c r="A18" s="142">
        <v>44312</v>
      </c>
      <c r="B18" s="196" t="s">
        <v>81</v>
      </c>
      <c r="C18" s="196" t="s">
        <v>966</v>
      </c>
      <c r="D18" s="196" t="s">
        <v>309</v>
      </c>
      <c r="E18" s="196" t="s">
        <v>959</v>
      </c>
      <c r="F18" s="196"/>
      <c r="G18" s="196" t="s">
        <v>960</v>
      </c>
      <c r="H18" s="196" t="s">
        <v>961</v>
      </c>
      <c r="I18" s="196"/>
      <c r="J18" s="196"/>
      <c r="K18" s="196" t="s">
        <v>962</v>
      </c>
      <c r="L18" s="196" t="s">
        <v>963</v>
      </c>
      <c r="M18" s="196" t="s">
        <v>964</v>
      </c>
      <c r="N18" s="156"/>
      <c r="O18" s="156"/>
      <c r="P18" s="146" t="s">
        <v>965</v>
      </c>
      <c r="Q18" s="146" t="s">
        <v>958</v>
      </c>
      <c r="R18" s="154"/>
    </row>
    <row r="19" spans="1:18" ht="52.5" customHeight="1">
      <c r="A19" s="142">
        <v>44229</v>
      </c>
      <c r="B19" s="196" t="s">
        <v>140</v>
      </c>
      <c r="C19" s="196" t="s">
        <v>293</v>
      </c>
      <c r="D19" s="196" t="s">
        <v>294</v>
      </c>
      <c r="E19" s="196"/>
      <c r="F19" s="196"/>
      <c r="G19" s="221"/>
      <c r="H19" s="221"/>
      <c r="I19" s="221"/>
      <c r="J19" s="221"/>
      <c r="K19" s="221"/>
      <c r="L19" s="221"/>
      <c r="M19" s="221"/>
      <c r="N19" s="221"/>
      <c r="O19" s="221"/>
      <c r="P19" s="149"/>
      <c r="Q19" s="221"/>
      <c r="R19" s="154"/>
    </row>
    <row r="20" spans="1:18" ht="80.25" customHeight="1">
      <c r="A20" s="142">
        <v>44349</v>
      </c>
      <c r="B20" s="196" t="s">
        <v>140</v>
      </c>
      <c r="C20" s="196" t="s">
        <v>979</v>
      </c>
      <c r="D20" s="196" t="s">
        <v>1150</v>
      </c>
      <c r="E20" s="196" t="s">
        <v>1037</v>
      </c>
      <c r="F20" s="196"/>
      <c r="G20" s="196" t="s">
        <v>980</v>
      </c>
      <c r="H20" s="196" t="s">
        <v>981</v>
      </c>
      <c r="I20" s="157"/>
      <c r="J20" s="157"/>
      <c r="K20" s="158"/>
      <c r="L20" s="158"/>
      <c r="M20" s="158"/>
      <c r="N20" s="158"/>
      <c r="O20" s="158"/>
      <c r="P20" s="146" t="s">
        <v>953</v>
      </c>
      <c r="Q20" s="146" t="s">
        <v>1045</v>
      </c>
      <c r="R20" s="154" t="s">
        <v>1046</v>
      </c>
    </row>
    <row r="21" spans="1:18" ht="57" customHeight="1">
      <c r="A21" s="142">
        <v>44410</v>
      </c>
      <c r="B21" s="196" t="s">
        <v>140</v>
      </c>
      <c r="C21" s="196" t="s">
        <v>464</v>
      </c>
      <c r="D21" s="196" t="s">
        <v>1486</v>
      </c>
      <c r="E21" s="196" t="s">
        <v>1484</v>
      </c>
      <c r="F21" s="196"/>
      <c r="G21" s="196"/>
      <c r="H21" s="196"/>
      <c r="I21" s="196" t="s">
        <v>1501</v>
      </c>
      <c r="J21" s="196" t="s">
        <v>1502</v>
      </c>
      <c r="K21" s="158"/>
      <c r="L21" s="158"/>
      <c r="M21" s="158"/>
      <c r="N21" s="158"/>
      <c r="O21" s="158"/>
      <c r="P21" s="146" t="s">
        <v>1500</v>
      </c>
      <c r="Q21" s="146" t="s">
        <v>1485</v>
      </c>
      <c r="R21" s="154"/>
    </row>
    <row r="22" spans="1:18" ht="67.5" customHeight="1">
      <c r="A22" s="142">
        <v>44287</v>
      </c>
      <c r="B22" s="196" t="s">
        <v>82</v>
      </c>
      <c r="C22" s="196" t="s">
        <v>386</v>
      </c>
      <c r="D22" s="196" t="s">
        <v>309</v>
      </c>
      <c r="E22" s="196" t="s">
        <v>959</v>
      </c>
      <c r="F22" s="196"/>
      <c r="G22" s="196"/>
      <c r="H22" s="196"/>
      <c r="I22" s="196"/>
      <c r="J22" s="196"/>
      <c r="K22" s="196" t="s">
        <v>1247</v>
      </c>
      <c r="L22" s="196" t="s">
        <v>1349</v>
      </c>
      <c r="M22" s="196" t="s">
        <v>1245</v>
      </c>
      <c r="N22" s="143"/>
      <c r="O22" s="143"/>
      <c r="P22" s="143"/>
      <c r="Q22" s="146" t="s">
        <v>1351</v>
      </c>
      <c r="R22" s="154"/>
    </row>
    <row r="23" spans="1:18" ht="67.5" customHeight="1">
      <c r="A23" s="142">
        <v>44287</v>
      </c>
      <c r="B23" s="196" t="s">
        <v>82</v>
      </c>
      <c r="C23" s="196" t="s">
        <v>386</v>
      </c>
      <c r="D23" s="196" t="s">
        <v>338</v>
      </c>
      <c r="E23" s="196" t="s">
        <v>959</v>
      </c>
      <c r="F23" s="196"/>
      <c r="G23" s="196" t="s">
        <v>1246</v>
      </c>
      <c r="H23" s="196" t="s">
        <v>1881</v>
      </c>
      <c r="I23" s="196"/>
      <c r="J23" s="196"/>
      <c r="K23" s="196" t="s">
        <v>1244</v>
      </c>
      <c r="L23" s="196" t="s">
        <v>963</v>
      </c>
      <c r="M23" s="196"/>
      <c r="N23" s="143"/>
      <c r="O23" s="143"/>
      <c r="P23" s="143"/>
      <c r="Q23" s="146" t="s">
        <v>1350</v>
      </c>
      <c r="R23" s="154"/>
    </row>
    <row r="24" spans="1:18" ht="79.5" customHeight="1">
      <c r="A24" s="142">
        <v>44287</v>
      </c>
      <c r="B24" s="196" t="s">
        <v>82</v>
      </c>
      <c r="C24" s="196" t="s">
        <v>1806</v>
      </c>
      <c r="D24" s="196" t="s">
        <v>282</v>
      </c>
      <c r="E24" s="196" t="s">
        <v>1242</v>
      </c>
      <c r="F24" s="196"/>
      <c r="G24" s="196" t="s">
        <v>1541</v>
      </c>
      <c r="H24" s="196" t="s">
        <v>397</v>
      </c>
      <c r="I24" s="196"/>
      <c r="J24" s="196"/>
      <c r="K24" s="196" t="s">
        <v>1243</v>
      </c>
      <c r="L24" s="196" t="s">
        <v>1446</v>
      </c>
      <c r="M24" s="196"/>
      <c r="N24" s="143"/>
      <c r="O24" s="143"/>
      <c r="P24" s="146" t="s">
        <v>1541</v>
      </c>
      <c r="Q24" s="146" t="s">
        <v>744</v>
      </c>
      <c r="R24" s="154"/>
    </row>
    <row r="25" spans="1:18" ht="40.5" customHeight="1">
      <c r="A25" s="142">
        <v>44287</v>
      </c>
      <c r="B25" s="196" t="s">
        <v>82</v>
      </c>
      <c r="C25" s="196" t="s">
        <v>316</v>
      </c>
      <c r="D25" s="196" t="s">
        <v>309</v>
      </c>
      <c r="E25" s="196"/>
      <c r="F25" s="196"/>
      <c r="G25" s="196" t="s">
        <v>1449</v>
      </c>
      <c r="H25" s="196"/>
      <c r="I25" s="196"/>
      <c r="J25" s="196"/>
      <c r="K25" s="196"/>
      <c r="L25" s="196"/>
      <c r="M25" s="196"/>
      <c r="N25" s="143"/>
      <c r="O25" s="143"/>
      <c r="P25" s="146" t="s">
        <v>1449</v>
      </c>
      <c r="Q25" s="146"/>
      <c r="R25" s="154"/>
    </row>
    <row r="26" spans="1:18" ht="83.25" customHeight="1">
      <c r="A26" s="142">
        <v>44348</v>
      </c>
      <c r="B26" s="196" t="s">
        <v>82</v>
      </c>
      <c r="C26" s="196" t="s">
        <v>1806</v>
      </c>
      <c r="D26" s="196" t="s">
        <v>267</v>
      </c>
      <c r="E26" s="196"/>
      <c r="F26" s="196"/>
      <c r="G26" s="196"/>
      <c r="H26" s="196"/>
      <c r="I26" s="196"/>
      <c r="J26" s="196"/>
      <c r="K26" s="196"/>
      <c r="L26" s="196"/>
      <c r="M26" s="196"/>
      <c r="N26" s="143"/>
      <c r="O26" s="143"/>
      <c r="P26" s="159" t="s">
        <v>1542</v>
      </c>
      <c r="Q26" s="146"/>
      <c r="R26" s="154"/>
    </row>
    <row r="27" spans="1:18" ht="83.25" customHeight="1">
      <c r="A27" s="142">
        <v>44440</v>
      </c>
      <c r="B27" s="196" t="s">
        <v>82</v>
      </c>
      <c r="C27" s="196" t="s">
        <v>316</v>
      </c>
      <c r="D27" s="196" t="s">
        <v>520</v>
      </c>
      <c r="E27" s="196" t="s">
        <v>1589</v>
      </c>
      <c r="F27" s="196" t="s">
        <v>1590</v>
      </c>
      <c r="G27" s="196"/>
      <c r="H27" s="196"/>
      <c r="I27" s="196"/>
      <c r="J27" s="196"/>
      <c r="K27" s="196"/>
      <c r="L27" s="196"/>
      <c r="M27" s="196"/>
      <c r="N27" s="143"/>
      <c r="O27" s="143"/>
      <c r="P27" s="159"/>
      <c r="Q27" s="146"/>
      <c r="R27" s="154"/>
    </row>
    <row r="28" spans="1:18" ht="92.25" customHeight="1">
      <c r="A28" s="142">
        <v>44317</v>
      </c>
      <c r="B28" s="196" t="s">
        <v>185</v>
      </c>
      <c r="C28" s="196" t="s">
        <v>1147</v>
      </c>
      <c r="D28" s="196" t="s">
        <v>932</v>
      </c>
      <c r="E28" s="196" t="s">
        <v>1148</v>
      </c>
      <c r="F28" s="196"/>
      <c r="G28" s="196"/>
      <c r="H28" s="196"/>
      <c r="I28" s="196"/>
      <c r="J28" s="196"/>
      <c r="K28" s="196" t="s">
        <v>1235</v>
      </c>
      <c r="L28" s="196" t="s">
        <v>497</v>
      </c>
      <c r="M28" s="196" t="s">
        <v>1038</v>
      </c>
      <c r="N28" s="196"/>
      <c r="O28" s="196"/>
      <c r="P28" s="196"/>
      <c r="Q28" s="146"/>
      <c r="R28" s="160"/>
    </row>
    <row r="29" spans="1:18" ht="92.25" customHeight="1">
      <c r="A29" s="142">
        <v>44317</v>
      </c>
      <c r="B29" s="196" t="s">
        <v>185</v>
      </c>
      <c r="C29" s="196" t="s">
        <v>1147</v>
      </c>
      <c r="D29" s="196" t="s">
        <v>309</v>
      </c>
      <c r="E29" s="196" t="s">
        <v>1148</v>
      </c>
      <c r="F29" s="196"/>
      <c r="G29" s="196" t="s">
        <v>1450</v>
      </c>
      <c r="H29" s="196" t="s">
        <v>677</v>
      </c>
      <c r="I29" s="196"/>
      <c r="J29" s="196"/>
      <c r="K29" s="196"/>
      <c r="L29" s="196"/>
      <c r="M29" s="196"/>
      <c r="N29" s="196"/>
      <c r="O29" s="196"/>
      <c r="P29" s="196"/>
      <c r="Q29" s="146"/>
      <c r="R29" s="160"/>
    </row>
    <row r="30" spans="1:18" ht="41.25" customHeight="1">
      <c r="A30" s="142">
        <v>44348</v>
      </c>
      <c r="B30" s="196" t="s">
        <v>185</v>
      </c>
      <c r="C30" s="196" t="s">
        <v>316</v>
      </c>
      <c r="D30" s="196" t="s">
        <v>282</v>
      </c>
      <c r="E30" s="196" t="s">
        <v>1149</v>
      </c>
      <c r="F30" s="196" t="s">
        <v>1460</v>
      </c>
      <c r="G30" s="196"/>
      <c r="H30" s="196"/>
      <c r="I30" s="196"/>
      <c r="J30" s="196"/>
      <c r="K30" s="196"/>
      <c r="L30" s="196"/>
      <c r="M30" s="196"/>
      <c r="N30" s="196"/>
      <c r="O30" s="196"/>
      <c r="P30" s="146" t="s">
        <v>1461</v>
      </c>
      <c r="Q30" s="146"/>
      <c r="R30" s="160"/>
    </row>
    <row r="31" spans="1:18" ht="55.5" customHeight="1">
      <c r="A31" s="142">
        <v>44256</v>
      </c>
      <c r="B31" s="196" t="s">
        <v>83</v>
      </c>
      <c r="C31" s="196" t="s">
        <v>276</v>
      </c>
      <c r="D31" s="196" t="s">
        <v>282</v>
      </c>
      <c r="E31" s="196" t="s">
        <v>492</v>
      </c>
      <c r="F31" s="196" t="s">
        <v>492</v>
      </c>
      <c r="G31" s="196" t="s">
        <v>493</v>
      </c>
      <c r="H31" s="196" t="s">
        <v>494</v>
      </c>
      <c r="I31" s="196" t="s">
        <v>495</v>
      </c>
      <c r="J31" s="196" t="s">
        <v>494</v>
      </c>
      <c r="K31" s="196" t="s">
        <v>1452</v>
      </c>
      <c r="L31" s="196" t="s">
        <v>497</v>
      </c>
      <c r="M31" s="196"/>
      <c r="N31" s="196"/>
      <c r="O31" s="196"/>
      <c r="P31" s="146" t="s">
        <v>496</v>
      </c>
      <c r="Q31" s="146" t="s">
        <v>736</v>
      </c>
      <c r="R31" s="154"/>
    </row>
    <row r="32" spans="1:18" ht="66" customHeight="1">
      <c r="A32" s="142">
        <v>44228</v>
      </c>
      <c r="B32" s="196" t="s">
        <v>84</v>
      </c>
      <c r="C32" s="196" t="s">
        <v>386</v>
      </c>
      <c r="D32" s="196" t="s">
        <v>267</v>
      </c>
      <c r="E32" s="196" t="s">
        <v>623</v>
      </c>
      <c r="F32" s="196" t="s">
        <v>623</v>
      </c>
      <c r="G32" s="149" t="s">
        <v>1451</v>
      </c>
      <c r="H32" s="149" t="s">
        <v>626</v>
      </c>
      <c r="I32" s="149" t="s">
        <v>624</v>
      </c>
      <c r="J32" s="149" t="s">
        <v>626</v>
      </c>
      <c r="K32" s="149" t="s">
        <v>625</v>
      </c>
      <c r="L32" s="149" t="s">
        <v>1352</v>
      </c>
      <c r="M32" s="149" t="s">
        <v>1353</v>
      </c>
      <c r="N32" s="149"/>
      <c r="O32" s="196"/>
      <c r="P32" s="146" t="s">
        <v>627</v>
      </c>
      <c r="Q32" s="146" t="s">
        <v>737</v>
      </c>
      <c r="R32" s="154"/>
    </row>
    <row r="33" spans="1:18" ht="60.75" customHeight="1" thickBot="1">
      <c r="A33" s="161">
        <v>44440</v>
      </c>
      <c r="B33" s="61" t="s">
        <v>84</v>
      </c>
      <c r="C33" s="61" t="s">
        <v>316</v>
      </c>
      <c r="D33" s="61" t="s">
        <v>267</v>
      </c>
      <c r="E33" s="61"/>
      <c r="F33" s="61"/>
      <c r="G33" s="62"/>
      <c r="H33" s="62"/>
      <c r="I33" s="62"/>
      <c r="J33" s="62"/>
      <c r="K33" s="62"/>
      <c r="L33" s="62"/>
      <c r="M33" s="62"/>
      <c r="N33" s="62"/>
      <c r="O33" s="61"/>
      <c r="P33" s="162"/>
      <c r="Q33" s="162"/>
      <c r="R33" s="163"/>
    </row>
  </sheetData>
  <mergeCells count="15">
    <mergeCell ref="A2:Q2"/>
    <mergeCell ref="A6:R6"/>
    <mergeCell ref="A3:A5"/>
    <mergeCell ref="B3:B5"/>
    <mergeCell ref="C3:C5"/>
    <mergeCell ref="D3:D5"/>
    <mergeCell ref="E3:E5"/>
    <mergeCell ref="F3:F5"/>
    <mergeCell ref="G3:R3"/>
    <mergeCell ref="G4:H4"/>
    <mergeCell ref="R4:R5"/>
    <mergeCell ref="I4:J4"/>
    <mergeCell ref="K4:M4"/>
    <mergeCell ref="N4:O4"/>
    <mergeCell ref="Q4:Q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2"/>
  <sheetViews>
    <sheetView view="pageBreakPreview" zoomScale="65" zoomScaleNormal="80" zoomScaleSheetLayoutView="65" workbookViewId="0">
      <selection activeCell="B10" sqref="B10"/>
    </sheetView>
  </sheetViews>
  <sheetFormatPr defaultRowHeight="12"/>
  <cols>
    <col min="1" max="1" width="7.5703125" style="1" customWidth="1"/>
    <col min="2" max="2" width="34.28515625" style="1" customWidth="1"/>
    <col min="3" max="3" width="24.140625" style="1" customWidth="1"/>
    <col min="4" max="4" width="14.42578125" style="1" customWidth="1"/>
    <col min="5" max="5" width="11.140625" style="1" customWidth="1"/>
    <col min="6" max="6" width="11" style="1" customWidth="1"/>
    <col min="7" max="7" width="12.85546875" style="1" customWidth="1"/>
    <col min="8" max="9" width="10.7109375" style="1" customWidth="1"/>
    <col min="10" max="10" width="11" style="1" customWidth="1"/>
    <col min="11" max="11" width="12.42578125" style="1" customWidth="1"/>
    <col min="12" max="12" width="10.42578125" style="1" customWidth="1"/>
    <col min="13" max="13" width="10.7109375" style="1" customWidth="1"/>
    <col min="14" max="15" width="6.7109375" style="1" customWidth="1"/>
    <col min="16" max="16" width="10.7109375" style="1" customWidth="1"/>
    <col min="17" max="17" width="72.7109375" style="1" customWidth="1"/>
    <col min="18" max="18" width="15" style="3" customWidth="1"/>
    <col min="19" max="19" width="16.7109375" style="44" customWidth="1"/>
    <col min="20" max="16384" width="9.140625" style="1"/>
  </cols>
  <sheetData>
    <row r="1" spans="1:22" ht="16.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24" t="s">
        <v>57</v>
      </c>
    </row>
    <row r="2" spans="1:22" ht="21" thickBot="1">
      <c r="A2" s="300" t="s">
        <v>1873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22" ht="12.75" customHeight="1">
      <c r="A3" s="305" t="s">
        <v>120</v>
      </c>
      <c r="B3" s="308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22" ht="25.5" customHeight="1">
      <c r="A4" s="306"/>
      <c r="B4" s="309"/>
      <c r="C4" s="309"/>
      <c r="D4" s="309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36" t="s">
        <v>43</v>
      </c>
      <c r="Q4" s="312" t="s">
        <v>42</v>
      </c>
      <c r="R4" s="313" t="s">
        <v>133</v>
      </c>
    </row>
    <row r="5" spans="1:22" ht="66.75" customHeight="1" thickBot="1">
      <c r="A5" s="307"/>
      <c r="B5" s="310"/>
      <c r="C5" s="310"/>
      <c r="D5" s="310"/>
      <c r="E5" s="310"/>
      <c r="F5" s="310"/>
      <c r="G5" s="64" t="s">
        <v>125</v>
      </c>
      <c r="H5" s="61" t="s">
        <v>126</v>
      </c>
      <c r="I5" s="64" t="s">
        <v>125</v>
      </c>
      <c r="J5" s="61" t="s">
        <v>126</v>
      </c>
      <c r="K5" s="61" t="s">
        <v>129</v>
      </c>
      <c r="L5" s="61" t="s">
        <v>130</v>
      </c>
      <c r="M5" s="61" t="s">
        <v>131</v>
      </c>
      <c r="N5" s="65" t="s">
        <v>44</v>
      </c>
      <c r="O5" s="65" t="s">
        <v>44</v>
      </c>
      <c r="P5" s="61" t="s">
        <v>44</v>
      </c>
      <c r="Q5" s="315"/>
      <c r="R5" s="314"/>
      <c r="S5" s="46"/>
      <c r="T5" s="2"/>
      <c r="U5" s="2"/>
      <c r="V5" s="2"/>
    </row>
    <row r="6" spans="1:22" ht="20.25" customHeight="1" thickBot="1">
      <c r="A6" s="317" t="s">
        <v>77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9"/>
      <c r="S6" s="46"/>
      <c r="T6" s="2"/>
      <c r="U6" s="2"/>
      <c r="V6" s="2"/>
    </row>
    <row r="7" spans="1:22" ht="39" customHeight="1">
      <c r="A7" s="164">
        <v>44378</v>
      </c>
      <c r="B7" s="135" t="s">
        <v>242</v>
      </c>
      <c r="C7" s="135" t="s">
        <v>316</v>
      </c>
      <c r="D7" s="135" t="s">
        <v>338</v>
      </c>
      <c r="E7" s="135" t="s">
        <v>1866</v>
      </c>
      <c r="F7" s="135"/>
      <c r="G7" s="135" t="s">
        <v>1867</v>
      </c>
      <c r="H7" s="135" t="s">
        <v>1764</v>
      </c>
      <c r="I7" s="135"/>
      <c r="J7" s="135"/>
      <c r="K7" s="135"/>
      <c r="L7" s="135"/>
      <c r="M7" s="135"/>
      <c r="N7" s="135"/>
      <c r="O7" s="135"/>
      <c r="P7" s="140"/>
      <c r="Q7" s="140"/>
      <c r="R7" s="165"/>
      <c r="S7" s="46"/>
      <c r="T7" s="2"/>
      <c r="U7" s="2"/>
      <c r="V7" s="2"/>
    </row>
    <row r="8" spans="1:22" ht="39" customHeight="1">
      <c r="A8" s="166">
        <v>44409</v>
      </c>
      <c r="B8" s="136" t="s">
        <v>242</v>
      </c>
      <c r="C8" s="136" t="s">
        <v>1494</v>
      </c>
      <c r="D8" s="136" t="s">
        <v>285</v>
      </c>
      <c r="E8" s="136" t="s">
        <v>1732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46"/>
      <c r="Q8" s="146" t="s">
        <v>1868</v>
      </c>
      <c r="R8" s="154"/>
      <c r="S8" s="46"/>
      <c r="T8" s="2"/>
      <c r="U8" s="2"/>
      <c r="V8" s="2"/>
    </row>
    <row r="9" spans="1:22" ht="170.25" customHeight="1">
      <c r="A9" s="166">
        <v>44228</v>
      </c>
      <c r="B9" s="136" t="s">
        <v>182</v>
      </c>
      <c r="C9" s="136" t="s">
        <v>268</v>
      </c>
      <c r="D9" s="136" t="s">
        <v>267</v>
      </c>
      <c r="E9" s="136" t="s">
        <v>277</v>
      </c>
      <c r="F9" s="167"/>
      <c r="G9" s="136" t="s">
        <v>402</v>
      </c>
      <c r="H9" s="136" t="s">
        <v>403</v>
      </c>
      <c r="I9" s="136"/>
      <c r="J9" s="136"/>
      <c r="K9" s="136" t="s">
        <v>1453</v>
      </c>
      <c r="L9" s="136" t="s">
        <v>1047</v>
      </c>
      <c r="M9" s="136" t="s">
        <v>391</v>
      </c>
      <c r="N9" s="168"/>
      <c r="O9" s="169"/>
      <c r="P9" s="146" t="s">
        <v>292</v>
      </c>
      <c r="Q9" s="146" t="s">
        <v>372</v>
      </c>
      <c r="R9" s="154" t="s">
        <v>373</v>
      </c>
      <c r="S9" s="46"/>
      <c r="T9" s="2"/>
      <c r="U9" s="2"/>
      <c r="V9" s="2"/>
    </row>
    <row r="10" spans="1:22" ht="102.75" customHeight="1">
      <c r="A10" s="166">
        <v>44256</v>
      </c>
      <c r="B10" s="136" t="s">
        <v>182</v>
      </c>
      <c r="C10" s="136" t="s">
        <v>316</v>
      </c>
      <c r="D10" s="136" t="s">
        <v>282</v>
      </c>
      <c r="E10" s="136" t="s">
        <v>374</v>
      </c>
      <c r="F10" s="167"/>
      <c r="G10" s="136" t="s">
        <v>395</v>
      </c>
      <c r="H10" s="136" t="s">
        <v>394</v>
      </c>
      <c r="I10" s="167"/>
      <c r="J10" s="167"/>
      <c r="K10" s="167"/>
      <c r="L10" s="167"/>
      <c r="M10" s="167"/>
      <c r="N10" s="167"/>
      <c r="O10" s="167"/>
      <c r="P10" s="146" t="s">
        <v>395</v>
      </c>
      <c r="Q10" s="146" t="s">
        <v>1048</v>
      </c>
      <c r="R10" s="154" t="s">
        <v>375</v>
      </c>
      <c r="S10" s="46"/>
      <c r="T10" s="2"/>
      <c r="U10" s="2"/>
      <c r="V10" s="2"/>
    </row>
    <row r="11" spans="1:22" ht="52.5" customHeight="1">
      <c r="A11" s="166">
        <v>44228</v>
      </c>
      <c r="B11" s="136" t="s">
        <v>182</v>
      </c>
      <c r="C11" s="136" t="s">
        <v>289</v>
      </c>
      <c r="D11" s="136" t="s">
        <v>738</v>
      </c>
      <c r="E11" s="136" t="s">
        <v>290</v>
      </c>
      <c r="F11" s="167"/>
      <c r="G11" s="152"/>
      <c r="H11" s="152"/>
      <c r="I11" s="167"/>
      <c r="J11" s="167"/>
      <c r="K11" s="167"/>
      <c r="L11" s="167"/>
      <c r="M11" s="167"/>
      <c r="N11" s="167"/>
      <c r="O11" s="167"/>
      <c r="P11" s="146" t="s">
        <v>392</v>
      </c>
      <c r="Q11" s="146" t="s">
        <v>291</v>
      </c>
      <c r="R11" s="170"/>
      <c r="S11" s="46"/>
      <c r="T11" s="2"/>
      <c r="U11" s="2"/>
      <c r="V11" s="2"/>
    </row>
    <row r="12" spans="1:22" ht="84.75" customHeight="1">
      <c r="A12" s="166">
        <v>44256</v>
      </c>
      <c r="B12" s="136" t="s">
        <v>182</v>
      </c>
      <c r="C12" s="136" t="s">
        <v>386</v>
      </c>
      <c r="D12" s="136" t="s">
        <v>282</v>
      </c>
      <c r="E12" s="136" t="s">
        <v>304</v>
      </c>
      <c r="F12" s="136"/>
      <c r="G12" s="136" t="s">
        <v>399</v>
      </c>
      <c r="H12" s="136" t="s">
        <v>398</v>
      </c>
      <c r="I12" s="136" t="s">
        <v>818</v>
      </c>
      <c r="J12" s="167"/>
      <c r="K12" s="136" t="s">
        <v>1454</v>
      </c>
      <c r="L12" s="167"/>
      <c r="M12" s="167"/>
      <c r="N12" s="167"/>
      <c r="O12" s="167"/>
      <c r="P12" s="146" t="s">
        <v>400</v>
      </c>
      <c r="Q12" s="146" t="s">
        <v>401</v>
      </c>
      <c r="R12" s="170"/>
      <c r="S12" s="46"/>
      <c r="T12" s="2"/>
      <c r="U12" s="2"/>
      <c r="V12" s="2"/>
    </row>
    <row r="13" spans="1:22" ht="108" customHeight="1">
      <c r="A13" s="166">
        <v>44256</v>
      </c>
      <c r="B13" s="136" t="s">
        <v>182</v>
      </c>
      <c r="C13" s="136" t="s">
        <v>376</v>
      </c>
      <c r="D13" s="136" t="s">
        <v>282</v>
      </c>
      <c r="E13" s="136" t="s">
        <v>377</v>
      </c>
      <c r="F13" s="167"/>
      <c r="G13" s="136" t="s">
        <v>396</v>
      </c>
      <c r="H13" s="136" t="s">
        <v>397</v>
      </c>
      <c r="I13" s="167"/>
      <c r="J13" s="167"/>
      <c r="K13" s="167"/>
      <c r="L13" s="167"/>
      <c r="M13" s="167"/>
      <c r="N13" s="167"/>
      <c r="O13" s="167"/>
      <c r="P13" s="146" t="s">
        <v>396</v>
      </c>
      <c r="Q13" s="146" t="s">
        <v>1049</v>
      </c>
      <c r="R13" s="154" t="s">
        <v>375</v>
      </c>
      <c r="S13" s="46"/>
      <c r="T13" s="2"/>
      <c r="U13" s="2"/>
      <c r="V13" s="2"/>
    </row>
    <row r="14" spans="1:22" ht="111" customHeight="1">
      <c r="A14" s="166">
        <v>44256</v>
      </c>
      <c r="B14" s="136" t="s">
        <v>182</v>
      </c>
      <c r="C14" s="136" t="s">
        <v>811</v>
      </c>
      <c r="D14" s="136" t="s">
        <v>282</v>
      </c>
      <c r="E14" s="136" t="s">
        <v>594</v>
      </c>
      <c r="F14" s="167"/>
      <c r="G14" s="136" t="s">
        <v>596</v>
      </c>
      <c r="H14" s="171" t="s">
        <v>597</v>
      </c>
      <c r="I14" s="136" t="s">
        <v>598</v>
      </c>
      <c r="J14" s="171" t="s">
        <v>599</v>
      </c>
      <c r="K14" s="167"/>
      <c r="L14" s="167"/>
      <c r="M14" s="167"/>
      <c r="N14" s="167"/>
      <c r="O14" s="167"/>
      <c r="P14" s="146" t="s">
        <v>595</v>
      </c>
      <c r="Q14" s="146" t="s">
        <v>1050</v>
      </c>
      <c r="R14" s="154"/>
      <c r="S14" s="46"/>
      <c r="T14" s="2"/>
      <c r="U14" s="2"/>
      <c r="V14" s="2"/>
    </row>
    <row r="15" spans="1:22" ht="90.75" customHeight="1">
      <c r="A15" s="166">
        <v>44256</v>
      </c>
      <c r="B15" s="136" t="s">
        <v>182</v>
      </c>
      <c r="C15" s="136" t="s">
        <v>600</v>
      </c>
      <c r="D15" s="136" t="s">
        <v>282</v>
      </c>
      <c r="E15" s="136" t="s">
        <v>601</v>
      </c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46" t="s">
        <v>602</v>
      </c>
      <c r="Q15" s="146" t="s">
        <v>712</v>
      </c>
      <c r="R15" s="154"/>
      <c r="S15" s="46"/>
      <c r="T15" s="2"/>
      <c r="U15" s="2"/>
      <c r="V15" s="2"/>
    </row>
    <row r="16" spans="1:22" ht="76.5" customHeight="1">
      <c r="A16" s="166">
        <v>44348</v>
      </c>
      <c r="B16" s="136" t="s">
        <v>182</v>
      </c>
      <c r="C16" s="136" t="s">
        <v>1248</v>
      </c>
      <c r="D16" s="136" t="s">
        <v>282</v>
      </c>
      <c r="E16" s="136" t="s">
        <v>1249</v>
      </c>
      <c r="F16" s="136" t="s">
        <v>382</v>
      </c>
      <c r="G16" s="167"/>
      <c r="H16" s="172"/>
      <c r="I16" s="167"/>
      <c r="J16" s="167"/>
      <c r="K16" s="167"/>
      <c r="L16" s="167"/>
      <c r="M16" s="167"/>
      <c r="N16" s="167"/>
      <c r="O16" s="167"/>
      <c r="P16" s="146" t="s">
        <v>1250</v>
      </c>
      <c r="Q16" s="146" t="s">
        <v>1251</v>
      </c>
      <c r="R16" s="154"/>
      <c r="S16" s="46"/>
      <c r="T16" s="2"/>
      <c r="U16" s="2"/>
      <c r="V16" s="2"/>
    </row>
    <row r="17" spans="1:22" ht="141" customHeight="1">
      <c r="A17" s="166">
        <v>44378</v>
      </c>
      <c r="B17" s="136" t="s">
        <v>182</v>
      </c>
      <c r="C17" s="136" t="s">
        <v>1708</v>
      </c>
      <c r="D17" s="136" t="s">
        <v>267</v>
      </c>
      <c r="E17" s="136" t="s">
        <v>1713</v>
      </c>
      <c r="F17" s="136" t="s">
        <v>1715</v>
      </c>
      <c r="G17" s="167"/>
      <c r="H17" s="172"/>
      <c r="I17" s="167"/>
      <c r="J17" s="167"/>
      <c r="K17" s="167"/>
      <c r="L17" s="167"/>
      <c r="M17" s="167"/>
      <c r="N17" s="167"/>
      <c r="O17" s="167"/>
      <c r="P17" s="146" t="s">
        <v>1709</v>
      </c>
      <c r="Q17" s="146" t="s">
        <v>1710</v>
      </c>
      <c r="R17" s="154"/>
      <c r="S17" s="46"/>
      <c r="T17" s="2"/>
      <c r="U17" s="2"/>
      <c r="V17" s="2"/>
    </row>
    <row r="18" spans="1:22" ht="91.5" customHeight="1">
      <c r="A18" s="166">
        <v>44378</v>
      </c>
      <c r="B18" s="136" t="s">
        <v>182</v>
      </c>
      <c r="C18" s="136" t="s">
        <v>386</v>
      </c>
      <c r="D18" s="136" t="s">
        <v>267</v>
      </c>
      <c r="E18" s="136" t="s">
        <v>1714</v>
      </c>
      <c r="F18" s="136" t="s">
        <v>1716</v>
      </c>
      <c r="G18" s="167"/>
      <c r="H18" s="172"/>
      <c r="I18" s="167"/>
      <c r="J18" s="167"/>
      <c r="K18" s="167"/>
      <c r="L18" s="167"/>
      <c r="M18" s="167"/>
      <c r="N18" s="167"/>
      <c r="O18" s="146" t="s">
        <v>1711</v>
      </c>
      <c r="P18" s="146" t="s">
        <v>1712</v>
      </c>
      <c r="Q18" s="146" t="s">
        <v>1871</v>
      </c>
      <c r="R18" s="154"/>
      <c r="S18" s="46"/>
      <c r="T18" s="2"/>
      <c r="U18" s="2"/>
      <c r="V18" s="2"/>
    </row>
    <row r="19" spans="1:22" ht="93" customHeight="1">
      <c r="A19" s="166">
        <v>44197</v>
      </c>
      <c r="B19" s="136" t="s">
        <v>143</v>
      </c>
      <c r="C19" s="136" t="s">
        <v>600</v>
      </c>
      <c r="D19" s="136" t="s">
        <v>282</v>
      </c>
      <c r="E19" s="152"/>
      <c r="F19" s="173"/>
      <c r="G19" s="173"/>
      <c r="H19" s="173"/>
      <c r="I19" s="143"/>
      <c r="J19" s="143"/>
      <c r="K19" s="173"/>
      <c r="L19" s="173"/>
      <c r="M19" s="146"/>
      <c r="N19" s="152"/>
      <c r="O19" s="143"/>
      <c r="P19" s="146"/>
      <c r="Q19" s="146" t="s">
        <v>712</v>
      </c>
      <c r="R19" s="174"/>
      <c r="S19" s="1"/>
      <c r="T19" s="2"/>
      <c r="U19" s="2"/>
      <c r="V19" s="2"/>
    </row>
    <row r="20" spans="1:22" ht="79.5" customHeight="1">
      <c r="A20" s="166">
        <v>44197</v>
      </c>
      <c r="B20" s="136" t="s">
        <v>143</v>
      </c>
      <c r="C20" s="136" t="s">
        <v>386</v>
      </c>
      <c r="D20" s="136" t="s">
        <v>282</v>
      </c>
      <c r="E20" s="136" t="s">
        <v>429</v>
      </c>
      <c r="F20" s="136" t="s">
        <v>486</v>
      </c>
      <c r="G20" s="136"/>
      <c r="H20" s="136"/>
      <c r="I20" s="136" t="s">
        <v>700</v>
      </c>
      <c r="J20" s="136" t="s">
        <v>701</v>
      </c>
      <c r="K20" s="136" t="s">
        <v>702</v>
      </c>
      <c r="L20" s="136" t="s">
        <v>703</v>
      </c>
      <c r="M20" s="136" t="s">
        <v>698</v>
      </c>
      <c r="N20" s="152"/>
      <c r="O20" s="143"/>
      <c r="P20" s="146" t="s">
        <v>699</v>
      </c>
      <c r="Q20" s="146" t="s">
        <v>817</v>
      </c>
      <c r="R20" s="174"/>
      <c r="S20" s="1"/>
      <c r="T20" s="2"/>
      <c r="U20" s="2"/>
      <c r="V20" s="2"/>
    </row>
    <row r="21" spans="1:22" ht="45.75" customHeight="1">
      <c r="A21" s="166">
        <v>44409</v>
      </c>
      <c r="B21" s="136" t="s">
        <v>143</v>
      </c>
      <c r="C21" s="136" t="s">
        <v>1744</v>
      </c>
      <c r="D21" s="136" t="s">
        <v>282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52"/>
      <c r="O21" s="143"/>
      <c r="P21" s="146"/>
      <c r="Q21" s="146" t="s">
        <v>712</v>
      </c>
      <c r="R21" s="174"/>
      <c r="S21" s="1"/>
      <c r="T21" s="2"/>
      <c r="U21" s="2"/>
      <c r="V21" s="2"/>
    </row>
    <row r="22" spans="1:22" ht="60" customHeight="1">
      <c r="A22" s="166">
        <v>44197</v>
      </c>
      <c r="B22" s="136" t="s">
        <v>244</v>
      </c>
      <c r="C22" s="136" t="s">
        <v>263</v>
      </c>
      <c r="D22" s="136" t="s">
        <v>245</v>
      </c>
      <c r="E22" s="152"/>
      <c r="F22" s="136" t="s">
        <v>260</v>
      </c>
      <c r="G22" s="175"/>
      <c r="H22" s="175"/>
      <c r="I22" s="136" t="s">
        <v>264</v>
      </c>
      <c r="J22" s="136" t="s">
        <v>265</v>
      </c>
      <c r="K22" s="175"/>
      <c r="L22" s="175"/>
      <c r="M22" s="175"/>
      <c r="N22" s="175"/>
      <c r="O22" s="175"/>
      <c r="P22" s="175"/>
      <c r="Q22" s="146" t="s">
        <v>812</v>
      </c>
      <c r="R22" s="176"/>
      <c r="S22" s="46"/>
      <c r="T22" s="2"/>
      <c r="U22" s="2"/>
      <c r="V22" s="2"/>
    </row>
    <row r="23" spans="1:22" ht="123.75" customHeight="1">
      <c r="A23" s="166">
        <v>44228</v>
      </c>
      <c r="B23" s="136" t="s">
        <v>244</v>
      </c>
      <c r="C23" s="136" t="s">
        <v>563</v>
      </c>
      <c r="D23" s="136" t="s">
        <v>285</v>
      </c>
      <c r="E23" s="136" t="s">
        <v>562</v>
      </c>
      <c r="F23" s="136" t="s">
        <v>564</v>
      </c>
      <c r="G23" s="136" t="s">
        <v>569</v>
      </c>
      <c r="H23" s="177" t="s">
        <v>484</v>
      </c>
      <c r="I23" s="136"/>
      <c r="J23" s="136"/>
      <c r="K23" s="175"/>
      <c r="L23" s="175"/>
      <c r="M23" s="175"/>
      <c r="N23" s="175"/>
      <c r="O23" s="175"/>
      <c r="P23" s="178" t="s">
        <v>569</v>
      </c>
      <c r="Q23" s="146" t="s">
        <v>1051</v>
      </c>
      <c r="R23" s="176"/>
      <c r="S23" s="46"/>
      <c r="T23" s="2"/>
      <c r="U23" s="2"/>
      <c r="V23" s="2"/>
    </row>
    <row r="24" spans="1:22" ht="182.25" customHeight="1">
      <c r="A24" s="166">
        <v>44228</v>
      </c>
      <c r="B24" s="136" t="s">
        <v>244</v>
      </c>
      <c r="C24" s="136" t="s">
        <v>1807</v>
      </c>
      <c r="D24" s="136" t="s">
        <v>739</v>
      </c>
      <c r="E24" s="136" t="s">
        <v>565</v>
      </c>
      <c r="F24" s="136" t="s">
        <v>565</v>
      </c>
      <c r="G24" s="136" t="s">
        <v>570</v>
      </c>
      <c r="H24" s="177" t="s">
        <v>571</v>
      </c>
      <c r="I24" s="136"/>
      <c r="J24" s="136"/>
      <c r="K24" s="175"/>
      <c r="L24" s="175"/>
      <c r="M24" s="175"/>
      <c r="N24" s="175"/>
      <c r="O24" s="175"/>
      <c r="P24" s="178" t="s">
        <v>392</v>
      </c>
      <c r="Q24" s="146" t="s">
        <v>1808</v>
      </c>
      <c r="R24" s="176"/>
      <c r="S24" s="46"/>
      <c r="T24" s="2"/>
      <c r="U24" s="2"/>
      <c r="V24" s="2"/>
    </row>
    <row r="25" spans="1:22" ht="90.75" customHeight="1">
      <c r="A25" s="166">
        <v>44256</v>
      </c>
      <c r="B25" s="136" t="s">
        <v>244</v>
      </c>
      <c r="C25" s="136" t="s">
        <v>316</v>
      </c>
      <c r="D25" s="136" t="s">
        <v>566</v>
      </c>
      <c r="E25" s="136" t="s">
        <v>567</v>
      </c>
      <c r="F25" s="136" t="s">
        <v>568</v>
      </c>
      <c r="G25" s="175"/>
      <c r="H25" s="179"/>
      <c r="I25" s="175"/>
      <c r="J25" s="179"/>
      <c r="K25" s="175"/>
      <c r="L25" s="175"/>
      <c r="M25" s="175"/>
      <c r="N25" s="180"/>
      <c r="O25" s="175"/>
      <c r="P25" s="178" t="s">
        <v>572</v>
      </c>
      <c r="Q25" s="181" t="s">
        <v>1052</v>
      </c>
      <c r="R25" s="176"/>
      <c r="S25" s="46"/>
      <c r="T25" s="2"/>
      <c r="U25" s="2"/>
      <c r="V25" s="2"/>
    </row>
    <row r="26" spans="1:22" ht="48" customHeight="1">
      <c r="A26" s="166">
        <v>44287</v>
      </c>
      <c r="B26" s="136" t="s">
        <v>244</v>
      </c>
      <c r="C26" s="136" t="s">
        <v>316</v>
      </c>
      <c r="D26" s="136" t="s">
        <v>282</v>
      </c>
      <c r="E26" s="136" t="s">
        <v>1457</v>
      </c>
      <c r="F26" s="136" t="s">
        <v>609</v>
      </c>
      <c r="G26" s="175"/>
      <c r="H26" s="179"/>
      <c r="I26" s="175"/>
      <c r="J26" s="179"/>
      <c r="K26" s="175"/>
      <c r="L26" s="175"/>
      <c r="M26" s="175"/>
      <c r="N26" s="180"/>
      <c r="O26" s="175"/>
      <c r="P26" s="178" t="s">
        <v>1458</v>
      </c>
      <c r="Q26" s="181"/>
      <c r="R26" s="176"/>
      <c r="S26" s="46"/>
      <c r="T26" s="2"/>
      <c r="U26" s="2"/>
      <c r="V26" s="2"/>
    </row>
    <row r="27" spans="1:22" ht="177.75" customHeight="1">
      <c r="A27" s="166">
        <v>44409</v>
      </c>
      <c r="B27" s="136" t="s">
        <v>244</v>
      </c>
      <c r="C27" s="136" t="s">
        <v>1772</v>
      </c>
      <c r="D27" s="136" t="s">
        <v>1773</v>
      </c>
      <c r="E27" s="136" t="s">
        <v>1774</v>
      </c>
      <c r="F27" s="171" t="s">
        <v>1778</v>
      </c>
      <c r="G27" s="175"/>
      <c r="H27" s="179"/>
      <c r="I27" s="177" t="s">
        <v>1780</v>
      </c>
      <c r="J27" s="182" t="s">
        <v>1597</v>
      </c>
      <c r="K27" s="175"/>
      <c r="L27" s="175"/>
      <c r="M27" s="175"/>
      <c r="N27" s="180"/>
      <c r="O27" s="175"/>
      <c r="P27" s="178"/>
      <c r="Q27" s="181" t="s">
        <v>1809</v>
      </c>
      <c r="R27" s="176"/>
      <c r="S27" s="46"/>
      <c r="T27" s="2"/>
      <c r="U27" s="2"/>
      <c r="V27" s="2"/>
    </row>
    <row r="28" spans="1:22" ht="104.25" customHeight="1">
      <c r="A28" s="166">
        <v>44440</v>
      </c>
      <c r="B28" s="136" t="s">
        <v>244</v>
      </c>
      <c r="C28" s="136" t="s">
        <v>1775</v>
      </c>
      <c r="D28" s="136" t="s">
        <v>777</v>
      </c>
      <c r="E28" s="136" t="s">
        <v>1776</v>
      </c>
      <c r="F28" s="171" t="s">
        <v>382</v>
      </c>
      <c r="G28" s="175"/>
      <c r="H28" s="179"/>
      <c r="I28" s="177"/>
      <c r="J28" s="182"/>
      <c r="K28" s="175"/>
      <c r="L28" s="175"/>
      <c r="M28" s="175"/>
      <c r="N28" s="181" t="s">
        <v>1777</v>
      </c>
      <c r="O28" s="181"/>
      <c r="P28" s="181" t="s">
        <v>1779</v>
      </c>
      <c r="Q28" s="181" t="s">
        <v>1781</v>
      </c>
      <c r="R28" s="183"/>
      <c r="S28" s="184"/>
      <c r="T28" s="2"/>
      <c r="U28" s="2"/>
      <c r="V28" s="2"/>
    </row>
    <row r="29" spans="1:22" ht="41.25" customHeight="1">
      <c r="A29" s="166"/>
      <c r="B29" s="136" t="s">
        <v>188</v>
      </c>
      <c r="C29" s="136" t="s">
        <v>305</v>
      </c>
      <c r="D29" s="136"/>
      <c r="E29" s="136"/>
      <c r="F29" s="185"/>
      <c r="G29" s="186"/>
      <c r="H29" s="186"/>
      <c r="I29" s="186"/>
      <c r="J29" s="186"/>
      <c r="K29" s="186"/>
      <c r="L29" s="186"/>
      <c r="M29" s="186"/>
      <c r="N29" s="186"/>
      <c r="O29" s="186"/>
      <c r="P29" s="146"/>
      <c r="Q29" s="146"/>
      <c r="R29" s="154"/>
    </row>
    <row r="30" spans="1:22" ht="91.5" customHeight="1">
      <c r="A30" s="166">
        <v>44256</v>
      </c>
      <c r="B30" s="136" t="s">
        <v>146</v>
      </c>
      <c r="C30" s="136" t="s">
        <v>652</v>
      </c>
      <c r="D30" s="136" t="s">
        <v>309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46" t="s">
        <v>662</v>
      </c>
      <c r="Q30" s="146" t="s">
        <v>653</v>
      </c>
      <c r="R30" s="154"/>
    </row>
    <row r="31" spans="1:22" ht="42" customHeight="1">
      <c r="A31" s="166">
        <v>44256</v>
      </c>
      <c r="B31" s="136" t="s">
        <v>146</v>
      </c>
      <c r="C31" s="136" t="s">
        <v>654</v>
      </c>
      <c r="D31" s="136" t="s">
        <v>309</v>
      </c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46" t="s">
        <v>661</v>
      </c>
      <c r="Q31" s="146" t="s">
        <v>655</v>
      </c>
      <c r="R31" s="154"/>
    </row>
    <row r="32" spans="1:22" ht="65.25" customHeight="1">
      <c r="A32" s="166">
        <v>44256</v>
      </c>
      <c r="B32" s="136" t="s">
        <v>146</v>
      </c>
      <c r="C32" s="136" t="s">
        <v>378</v>
      </c>
      <c r="D32" s="136" t="s">
        <v>338</v>
      </c>
      <c r="E32" s="136" t="s">
        <v>656</v>
      </c>
      <c r="F32" s="136"/>
      <c r="G32" s="136" t="s">
        <v>658</v>
      </c>
      <c r="H32" s="136" t="s">
        <v>657</v>
      </c>
      <c r="I32" s="136"/>
      <c r="J32" s="136"/>
      <c r="K32" s="136" t="s">
        <v>659</v>
      </c>
      <c r="L32" s="136" t="s">
        <v>660</v>
      </c>
      <c r="M32" s="136"/>
      <c r="N32" s="136"/>
      <c r="O32" s="136"/>
      <c r="P32" s="187"/>
      <c r="Q32" s="146" t="s">
        <v>1238</v>
      </c>
      <c r="R32" s="154"/>
    </row>
    <row r="33" spans="1:18" ht="72" customHeight="1">
      <c r="A33" s="166">
        <v>44287</v>
      </c>
      <c r="B33" s="136" t="s">
        <v>146</v>
      </c>
      <c r="C33" s="136" t="s">
        <v>1252</v>
      </c>
      <c r="D33" s="136" t="s">
        <v>338</v>
      </c>
      <c r="E33" s="136" t="s">
        <v>1253</v>
      </c>
      <c r="F33" s="187"/>
      <c r="G33" s="187"/>
      <c r="H33" s="187"/>
      <c r="I33" s="187"/>
      <c r="J33" s="187"/>
      <c r="K33" s="136"/>
      <c r="L33" s="136"/>
      <c r="M33" s="187"/>
      <c r="N33" s="187"/>
      <c r="O33" s="187"/>
      <c r="P33" s="146" t="s">
        <v>1255</v>
      </c>
      <c r="Q33" s="146" t="s">
        <v>906</v>
      </c>
      <c r="R33" s="154"/>
    </row>
    <row r="34" spans="1:18" ht="43.5" customHeight="1">
      <c r="A34" s="166">
        <v>44317</v>
      </c>
      <c r="B34" s="136" t="s">
        <v>146</v>
      </c>
      <c r="C34" s="136" t="s">
        <v>316</v>
      </c>
      <c r="D34" s="136" t="s">
        <v>338</v>
      </c>
      <c r="E34" s="136" t="s">
        <v>1254</v>
      </c>
      <c r="F34" s="187"/>
      <c r="G34" s="187"/>
      <c r="H34" s="187"/>
      <c r="I34" s="187"/>
      <c r="J34" s="187"/>
      <c r="K34" s="136"/>
      <c r="L34" s="136"/>
      <c r="M34" s="187"/>
      <c r="N34" s="187"/>
      <c r="O34" s="187"/>
      <c r="P34" s="146" t="s">
        <v>1256</v>
      </c>
      <c r="Q34" s="146" t="s">
        <v>1257</v>
      </c>
      <c r="R34" s="154"/>
    </row>
    <row r="35" spans="1:18" ht="79.5" customHeight="1">
      <c r="A35" s="166">
        <v>44317</v>
      </c>
      <c r="B35" s="136" t="s">
        <v>146</v>
      </c>
      <c r="C35" s="136" t="s">
        <v>386</v>
      </c>
      <c r="D35" s="136" t="s">
        <v>338</v>
      </c>
      <c r="E35" s="136"/>
      <c r="F35" s="187"/>
      <c r="G35" s="187"/>
      <c r="H35" s="187"/>
      <c r="I35" s="187"/>
      <c r="J35" s="187"/>
      <c r="K35" s="136" t="s">
        <v>1796</v>
      </c>
      <c r="L35" s="136" t="s">
        <v>963</v>
      </c>
      <c r="M35" s="136" t="s">
        <v>1863</v>
      </c>
      <c r="N35" s="173"/>
      <c r="O35" s="173"/>
      <c r="P35" s="146"/>
      <c r="Q35" s="146" t="s">
        <v>1258</v>
      </c>
      <c r="R35" s="154"/>
    </row>
    <row r="36" spans="1:18" ht="79.5" customHeight="1">
      <c r="A36" s="166">
        <v>44378</v>
      </c>
      <c r="B36" s="136" t="s">
        <v>146</v>
      </c>
      <c r="C36" s="136" t="s">
        <v>386</v>
      </c>
      <c r="D36" s="136" t="s">
        <v>282</v>
      </c>
      <c r="E36" s="136" t="s">
        <v>1782</v>
      </c>
      <c r="F36" s="136"/>
      <c r="G36" s="136" t="s">
        <v>1795</v>
      </c>
      <c r="H36" s="136" t="s">
        <v>1784</v>
      </c>
      <c r="I36" s="136"/>
      <c r="J36" s="136"/>
      <c r="K36" s="136" t="s">
        <v>1794</v>
      </c>
      <c r="L36" s="136" t="s">
        <v>963</v>
      </c>
      <c r="M36" s="136" t="s">
        <v>1863</v>
      </c>
      <c r="N36" s="187"/>
      <c r="O36" s="187"/>
      <c r="P36" s="146" t="s">
        <v>1783</v>
      </c>
      <c r="Q36" s="146" t="s">
        <v>1810</v>
      </c>
      <c r="R36" s="154"/>
    </row>
    <row r="37" spans="1:18" ht="79.5" customHeight="1">
      <c r="A37" s="166">
        <v>44378</v>
      </c>
      <c r="B37" s="136" t="s">
        <v>146</v>
      </c>
      <c r="C37" s="136" t="s">
        <v>276</v>
      </c>
      <c r="D37" s="136" t="s">
        <v>282</v>
      </c>
      <c r="E37" s="136" t="s">
        <v>1785</v>
      </c>
      <c r="F37" s="136"/>
      <c r="G37" s="136" t="s">
        <v>1797</v>
      </c>
      <c r="H37" s="136" t="s">
        <v>1791</v>
      </c>
      <c r="I37" s="187"/>
      <c r="J37" s="187"/>
      <c r="K37" s="187"/>
      <c r="L37" s="187"/>
      <c r="M37" s="187"/>
      <c r="N37" s="187"/>
      <c r="O37" s="187"/>
      <c r="P37" s="146" t="s">
        <v>1786</v>
      </c>
      <c r="Q37" s="146" t="s">
        <v>1811</v>
      </c>
      <c r="R37" s="154"/>
    </row>
    <row r="38" spans="1:18" ht="70.5" customHeight="1">
      <c r="A38" s="166">
        <v>44409</v>
      </c>
      <c r="B38" s="136" t="s">
        <v>146</v>
      </c>
      <c r="C38" s="194" t="s">
        <v>1787</v>
      </c>
      <c r="D38" s="136" t="s">
        <v>267</v>
      </c>
      <c r="E38" s="136" t="s">
        <v>1788</v>
      </c>
      <c r="F38" s="136"/>
      <c r="G38" s="136" t="s">
        <v>1793</v>
      </c>
      <c r="H38" s="136" t="s">
        <v>1789</v>
      </c>
      <c r="I38" s="187"/>
      <c r="J38" s="187"/>
      <c r="K38" s="187"/>
      <c r="L38" s="187"/>
      <c r="M38" s="187"/>
      <c r="N38" s="187"/>
      <c r="O38" s="187"/>
      <c r="P38" s="146" t="s">
        <v>1792</v>
      </c>
      <c r="Q38" s="187"/>
      <c r="R38" s="188"/>
    </row>
    <row r="39" spans="1:18" ht="45" customHeight="1">
      <c r="A39" s="166">
        <v>44440</v>
      </c>
      <c r="B39" s="136" t="s">
        <v>146</v>
      </c>
      <c r="C39" s="136" t="s">
        <v>378</v>
      </c>
      <c r="D39" s="136" t="s">
        <v>338</v>
      </c>
      <c r="E39" s="136" t="s">
        <v>1790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46" t="s">
        <v>1812</v>
      </c>
      <c r="R39" s="189"/>
    </row>
    <row r="40" spans="1:18" ht="54" customHeight="1">
      <c r="A40" s="166">
        <v>44256</v>
      </c>
      <c r="B40" s="136" t="s">
        <v>184</v>
      </c>
      <c r="C40" s="136" t="s">
        <v>378</v>
      </c>
      <c r="D40" s="136" t="s">
        <v>282</v>
      </c>
      <c r="E40" s="136" t="s">
        <v>380</v>
      </c>
      <c r="F40" s="136" t="s">
        <v>486</v>
      </c>
      <c r="G40" s="136" t="s">
        <v>707</v>
      </c>
      <c r="H40" s="136" t="s">
        <v>657</v>
      </c>
      <c r="I40" s="136"/>
      <c r="J40" s="136"/>
      <c r="K40" s="136"/>
      <c r="L40" s="136"/>
      <c r="M40" s="136"/>
      <c r="N40" s="136"/>
      <c r="O40" s="136"/>
      <c r="P40" s="146" t="s">
        <v>706</v>
      </c>
      <c r="Q40" s="146" t="s">
        <v>286</v>
      </c>
      <c r="R40" s="154"/>
    </row>
    <row r="41" spans="1:18" ht="102.75" customHeight="1" thickBot="1">
      <c r="A41" s="190">
        <v>44256</v>
      </c>
      <c r="B41" s="61" t="s">
        <v>184</v>
      </c>
      <c r="C41" s="61" t="s">
        <v>379</v>
      </c>
      <c r="D41" s="61" t="s">
        <v>282</v>
      </c>
      <c r="E41" s="61" t="s">
        <v>709</v>
      </c>
      <c r="F41" s="61" t="s">
        <v>486</v>
      </c>
      <c r="G41" s="61"/>
      <c r="H41" s="61"/>
      <c r="I41" s="61"/>
      <c r="J41" s="61"/>
      <c r="K41" s="191"/>
      <c r="L41" s="191"/>
      <c r="M41" s="191"/>
      <c r="N41" s="191"/>
      <c r="O41" s="191"/>
      <c r="P41" s="162" t="s">
        <v>708</v>
      </c>
      <c r="Q41" s="162" t="s">
        <v>740</v>
      </c>
      <c r="R41" s="163"/>
    </row>
    <row r="43" spans="1:18" s="44" customFormat="1">
      <c r="R43" s="47"/>
    </row>
    <row r="44" spans="1:18" s="44" customFormat="1" ht="12.75">
      <c r="B44" s="67"/>
      <c r="R44" s="47"/>
    </row>
    <row r="45" spans="1:18" s="44" customFormat="1" ht="12.75">
      <c r="B45" s="67"/>
      <c r="R45" s="47"/>
    </row>
    <row r="46" spans="1:18" s="44" customFormat="1" ht="12.75">
      <c r="B46" s="67"/>
      <c r="R46" s="47"/>
    </row>
    <row r="47" spans="1:18" s="44" customFormat="1" ht="12.75">
      <c r="B47" s="67"/>
      <c r="R47" s="47"/>
    </row>
    <row r="48" spans="1:18" ht="12.75">
      <c r="B48" s="67"/>
    </row>
    <row r="49" spans="2:2" ht="12.75">
      <c r="B49" s="67"/>
    </row>
    <row r="50" spans="2:2" ht="12.75">
      <c r="B50" s="67"/>
    </row>
    <row r="51" spans="2:2" ht="12.75">
      <c r="B51" s="67"/>
    </row>
    <row r="52" spans="2:2" ht="12.75">
      <c r="B52" s="67"/>
    </row>
  </sheetData>
  <mergeCells count="15">
    <mergeCell ref="A6:R6"/>
    <mergeCell ref="G3:R3"/>
    <mergeCell ref="N4:O4"/>
    <mergeCell ref="Q4:Q5"/>
    <mergeCell ref="R4:R5"/>
    <mergeCell ref="A2:R2"/>
    <mergeCell ref="D3:D5"/>
    <mergeCell ref="E3:E5"/>
    <mergeCell ref="F3:F5"/>
    <mergeCell ref="G4:H4"/>
    <mergeCell ref="I4:J4"/>
    <mergeCell ref="K4:M4"/>
    <mergeCell ref="A3:A5"/>
    <mergeCell ref="B3:B5"/>
    <mergeCell ref="C3:C5"/>
  </mergeCells>
  <phoneticPr fontId="4" type="noConversion"/>
  <pageMargins left="0.19685039370078741" right="0.11811023622047245" top="0.55118110236220474" bottom="0.15748031496062992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view="pageBreakPreview" zoomScale="70" zoomScaleNormal="93" zoomScaleSheetLayoutView="70" workbookViewId="0">
      <selection activeCell="D9" sqref="D9"/>
    </sheetView>
  </sheetViews>
  <sheetFormatPr defaultRowHeight="12"/>
  <cols>
    <col min="1" max="1" width="6.7109375" style="1" customWidth="1"/>
    <col min="2" max="2" width="27.85546875" style="1" customWidth="1"/>
    <col min="3" max="3" width="25.28515625" style="1" customWidth="1"/>
    <col min="4" max="4" width="13.42578125" style="1" customWidth="1"/>
    <col min="5" max="5" width="9.85546875" style="1" customWidth="1"/>
    <col min="6" max="7" width="10.140625" style="1" customWidth="1"/>
    <col min="8" max="8" width="10.28515625" style="1" customWidth="1"/>
    <col min="9" max="9" width="10.140625" style="1" customWidth="1"/>
    <col min="10" max="10" width="10.28515625" style="1" customWidth="1"/>
    <col min="11" max="11" width="10" style="1" customWidth="1"/>
    <col min="12" max="12" width="7.42578125" style="1" customWidth="1"/>
    <col min="13" max="13" width="10.28515625" style="1" customWidth="1"/>
    <col min="14" max="14" width="5.7109375" style="1" customWidth="1"/>
    <col min="15" max="15" width="6.140625" style="1" customWidth="1"/>
    <col min="16" max="16" width="9.7109375" style="1" customWidth="1"/>
    <col min="17" max="17" width="56.28515625" style="1" customWidth="1"/>
    <col min="18" max="18" width="13.85546875" style="4" customWidth="1"/>
    <col min="19" max="20" width="9.140625" style="44"/>
    <col min="21" max="16384" width="9.140625" style="1"/>
  </cols>
  <sheetData>
    <row r="1" spans="1:18" ht="13.5">
      <c r="R1" s="126" t="s">
        <v>58</v>
      </c>
    </row>
    <row r="2" spans="1:18" ht="21" thickBot="1">
      <c r="A2" s="300" t="s">
        <v>1873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18" ht="12.75" customHeight="1">
      <c r="A3" s="305" t="s">
        <v>120</v>
      </c>
      <c r="B3" s="308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18" ht="12.75" customHeight="1">
      <c r="A4" s="306"/>
      <c r="B4" s="309"/>
      <c r="C4" s="309"/>
      <c r="D4" s="309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94" t="s">
        <v>43</v>
      </c>
      <c r="Q4" s="312" t="s">
        <v>42</v>
      </c>
      <c r="R4" s="313" t="s">
        <v>133</v>
      </c>
    </row>
    <row r="5" spans="1:18" ht="92.25" customHeight="1" thickBot="1">
      <c r="A5" s="307"/>
      <c r="B5" s="310"/>
      <c r="C5" s="310"/>
      <c r="D5" s="310"/>
      <c r="E5" s="310"/>
      <c r="F5" s="310"/>
      <c r="G5" s="66" t="s">
        <v>125</v>
      </c>
      <c r="H5" s="62" t="s">
        <v>126</v>
      </c>
      <c r="I5" s="63" t="s">
        <v>44</v>
      </c>
      <c r="J5" s="62" t="s">
        <v>126</v>
      </c>
      <c r="K5" s="62" t="s">
        <v>129</v>
      </c>
      <c r="L5" s="62" t="s">
        <v>130</v>
      </c>
      <c r="M5" s="62" t="s">
        <v>131</v>
      </c>
      <c r="N5" s="63" t="s">
        <v>44</v>
      </c>
      <c r="O5" s="63" t="s">
        <v>44</v>
      </c>
      <c r="P5" s="62" t="s">
        <v>44</v>
      </c>
      <c r="Q5" s="315"/>
      <c r="R5" s="314"/>
    </row>
    <row r="6" spans="1:18" ht="24.75" customHeight="1" thickBot="1">
      <c r="A6" s="322" t="s">
        <v>86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4"/>
    </row>
    <row r="7" spans="1:18" s="44" customFormat="1" ht="39.75" customHeight="1">
      <c r="A7" s="215"/>
      <c r="B7" s="192" t="s">
        <v>87</v>
      </c>
      <c r="C7" s="192" t="s">
        <v>305</v>
      </c>
      <c r="D7" s="192"/>
      <c r="E7" s="192"/>
      <c r="F7" s="192"/>
      <c r="G7" s="216"/>
      <c r="H7" s="216"/>
      <c r="I7" s="216"/>
      <c r="J7" s="216"/>
      <c r="K7" s="216"/>
      <c r="L7" s="216"/>
      <c r="M7" s="216"/>
      <c r="N7" s="216"/>
      <c r="O7" s="216"/>
      <c r="P7" s="217"/>
      <c r="Q7" s="216"/>
      <c r="R7" s="193"/>
    </row>
    <row r="8" spans="1:18" ht="93.75" customHeight="1">
      <c r="A8" s="218">
        <v>44287</v>
      </c>
      <c r="B8" s="194" t="s">
        <v>186</v>
      </c>
      <c r="C8" s="194" t="s">
        <v>1151</v>
      </c>
      <c r="D8" s="194" t="s">
        <v>777</v>
      </c>
      <c r="E8" s="194" t="s">
        <v>1157</v>
      </c>
      <c r="F8" s="194" t="s">
        <v>1152</v>
      </c>
      <c r="G8" s="194" t="s">
        <v>1153</v>
      </c>
      <c r="H8" s="194" t="s">
        <v>677</v>
      </c>
      <c r="I8" s="194" t="s">
        <v>1154</v>
      </c>
      <c r="J8" s="194" t="s">
        <v>677</v>
      </c>
      <c r="K8" s="194" t="s">
        <v>1154</v>
      </c>
      <c r="L8" s="194" t="s">
        <v>497</v>
      </c>
      <c r="M8" s="194" t="s">
        <v>1159</v>
      </c>
      <c r="N8" s="194"/>
      <c r="O8" s="194"/>
      <c r="P8" s="146" t="s">
        <v>1160</v>
      </c>
      <c r="Q8" s="146" t="s">
        <v>1815</v>
      </c>
      <c r="R8" s="154" t="s">
        <v>1161</v>
      </c>
    </row>
    <row r="9" spans="1:18" ht="95.25" customHeight="1">
      <c r="A9" s="218">
        <v>44287</v>
      </c>
      <c r="B9" s="194" t="s">
        <v>186</v>
      </c>
      <c r="C9" s="194" t="s">
        <v>1155</v>
      </c>
      <c r="D9" s="194" t="s">
        <v>1354</v>
      </c>
      <c r="E9" s="194" t="s">
        <v>1158</v>
      </c>
      <c r="F9" s="194" t="s">
        <v>1156</v>
      </c>
      <c r="G9" s="194"/>
      <c r="H9" s="194"/>
      <c r="I9" s="194"/>
      <c r="J9" s="194"/>
      <c r="K9" s="194"/>
      <c r="L9" s="194"/>
      <c r="M9" s="194"/>
      <c r="N9" s="194"/>
      <c r="O9" s="194"/>
      <c r="P9" s="146" t="s">
        <v>1163</v>
      </c>
      <c r="Q9" s="146" t="s">
        <v>1162</v>
      </c>
      <c r="R9" s="219"/>
    </row>
    <row r="10" spans="1:18" ht="66" customHeight="1">
      <c r="A10" s="218">
        <v>44228</v>
      </c>
      <c r="B10" s="194" t="s">
        <v>258</v>
      </c>
      <c r="C10" s="194" t="s">
        <v>70</v>
      </c>
      <c r="D10" s="194" t="s">
        <v>282</v>
      </c>
      <c r="E10" s="194" t="s">
        <v>705</v>
      </c>
      <c r="F10" s="194" t="s">
        <v>382</v>
      </c>
      <c r="G10" s="194"/>
      <c r="H10" s="220"/>
      <c r="I10" s="151"/>
      <c r="J10" s="151"/>
      <c r="K10" s="151"/>
      <c r="L10" s="151"/>
      <c r="M10" s="151"/>
      <c r="N10" s="320" t="s">
        <v>1356</v>
      </c>
      <c r="O10" s="321"/>
      <c r="P10" s="159" t="s">
        <v>1355</v>
      </c>
      <c r="Q10" s="151"/>
      <c r="R10" s="176"/>
    </row>
    <row r="11" spans="1:18" ht="66" customHeight="1">
      <c r="A11" s="218">
        <v>44287</v>
      </c>
      <c r="B11" s="194" t="s">
        <v>258</v>
      </c>
      <c r="C11" s="194" t="s">
        <v>1236</v>
      </c>
      <c r="D11" s="194" t="s">
        <v>267</v>
      </c>
      <c r="E11" s="194" t="s">
        <v>680</v>
      </c>
      <c r="F11" s="194"/>
      <c r="G11" s="194"/>
      <c r="H11" s="220"/>
      <c r="I11" s="151"/>
      <c r="J11" s="151"/>
      <c r="K11" s="194" t="s">
        <v>1239</v>
      </c>
      <c r="L11" s="194" t="s">
        <v>1240</v>
      </c>
      <c r="M11" s="194" t="s">
        <v>1241</v>
      </c>
      <c r="N11" s="151"/>
      <c r="O11" s="151"/>
      <c r="P11" s="159" t="s">
        <v>1237</v>
      </c>
      <c r="Q11" s="151" t="s">
        <v>1238</v>
      </c>
      <c r="R11" s="176"/>
    </row>
    <row r="12" spans="1:18" ht="169.5" customHeight="1">
      <c r="A12" s="218">
        <v>44440</v>
      </c>
      <c r="B12" s="194" t="s">
        <v>88</v>
      </c>
      <c r="C12" s="194" t="s">
        <v>1801</v>
      </c>
      <c r="D12" s="194" t="s">
        <v>309</v>
      </c>
      <c r="E12" s="194" t="s">
        <v>1803</v>
      </c>
      <c r="F12" s="194" t="s">
        <v>1804</v>
      </c>
      <c r="G12" s="167"/>
      <c r="H12" s="167"/>
      <c r="I12" s="167"/>
      <c r="J12" s="167"/>
      <c r="K12" s="167"/>
      <c r="L12" s="167"/>
      <c r="M12" s="167"/>
      <c r="N12" s="167"/>
      <c r="O12" s="167"/>
      <c r="P12" s="151" t="s">
        <v>1802</v>
      </c>
      <c r="Q12" s="151" t="s">
        <v>1805</v>
      </c>
      <c r="R12" s="154"/>
    </row>
    <row r="13" spans="1:18" ht="66" customHeight="1">
      <c r="A13" s="218">
        <v>44228</v>
      </c>
      <c r="B13" s="194" t="s">
        <v>89</v>
      </c>
      <c r="C13" s="194" t="s">
        <v>268</v>
      </c>
      <c r="D13" s="194" t="s">
        <v>282</v>
      </c>
      <c r="E13" s="194" t="s">
        <v>467</v>
      </c>
      <c r="F13" s="194" t="s">
        <v>468</v>
      </c>
      <c r="G13" s="194" t="s">
        <v>469</v>
      </c>
      <c r="H13" s="194" t="s">
        <v>470</v>
      </c>
      <c r="I13" s="194"/>
      <c r="J13" s="194"/>
      <c r="K13" s="194" t="s">
        <v>471</v>
      </c>
      <c r="L13" s="194" t="s">
        <v>472</v>
      </c>
      <c r="M13" s="194" t="s">
        <v>1853</v>
      </c>
      <c r="N13" s="194"/>
      <c r="O13" s="194"/>
      <c r="P13" s="159"/>
      <c r="Q13" s="146" t="s">
        <v>745</v>
      </c>
      <c r="R13" s="223"/>
    </row>
    <row r="14" spans="1:18" ht="39" customHeight="1">
      <c r="A14" s="218">
        <v>44228</v>
      </c>
      <c r="B14" s="194" t="s">
        <v>89</v>
      </c>
      <c r="C14" s="194" t="s">
        <v>283</v>
      </c>
      <c r="D14" s="194" t="s">
        <v>282</v>
      </c>
      <c r="E14" s="194"/>
      <c r="F14" s="194"/>
      <c r="G14" s="194"/>
      <c r="H14" s="194"/>
      <c r="I14" s="143"/>
      <c r="J14" s="143"/>
      <c r="K14" s="194"/>
      <c r="L14" s="194"/>
      <c r="M14" s="194"/>
      <c r="N14" s="146"/>
      <c r="O14" s="146"/>
      <c r="P14" s="159"/>
      <c r="Q14" s="146" t="s">
        <v>686</v>
      </c>
      <c r="R14" s="223"/>
    </row>
    <row r="15" spans="1:18" ht="81" customHeight="1">
      <c r="A15" s="218">
        <v>44228</v>
      </c>
      <c r="B15" s="194" t="s">
        <v>89</v>
      </c>
      <c r="C15" s="194" t="s">
        <v>600</v>
      </c>
      <c r="D15" s="194" t="s">
        <v>282</v>
      </c>
      <c r="E15" s="194" t="s">
        <v>474</v>
      </c>
      <c r="F15" s="194" t="s">
        <v>473</v>
      </c>
      <c r="G15" s="194"/>
      <c r="H15" s="194"/>
      <c r="I15" s="194"/>
      <c r="J15" s="194"/>
      <c r="K15" s="194"/>
      <c r="L15" s="194"/>
      <c r="M15" s="194"/>
      <c r="N15" s="152"/>
      <c r="O15" s="146"/>
      <c r="P15" s="146" t="s">
        <v>475</v>
      </c>
      <c r="Q15" s="146" t="s">
        <v>476</v>
      </c>
      <c r="R15" s="223"/>
    </row>
    <row r="16" spans="1:18" ht="38.25" customHeight="1">
      <c r="A16" s="218"/>
      <c r="B16" s="194" t="s">
        <v>250</v>
      </c>
      <c r="C16" s="194" t="s">
        <v>305</v>
      </c>
      <c r="D16" s="194"/>
      <c r="E16" s="194"/>
      <c r="F16" s="194"/>
      <c r="G16" s="194"/>
      <c r="H16" s="194"/>
      <c r="I16" s="143"/>
      <c r="J16" s="143"/>
      <c r="K16" s="194"/>
      <c r="L16" s="194"/>
      <c r="M16" s="194"/>
      <c r="N16" s="146"/>
      <c r="O16" s="146"/>
      <c r="P16" s="146"/>
      <c r="Q16" s="146"/>
      <c r="R16" s="189"/>
    </row>
    <row r="17" spans="1:19" ht="39.75" customHeight="1">
      <c r="A17" s="218"/>
      <c r="B17" s="194" t="s">
        <v>90</v>
      </c>
      <c r="C17" s="194" t="s">
        <v>305</v>
      </c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46"/>
      <c r="Q17" s="146"/>
      <c r="R17" s="154"/>
    </row>
    <row r="18" spans="1:19" ht="66.75" customHeight="1">
      <c r="A18" s="218">
        <v>44287</v>
      </c>
      <c r="B18" s="194" t="s">
        <v>91</v>
      </c>
      <c r="C18" s="194" t="s">
        <v>857</v>
      </c>
      <c r="D18" s="194" t="s">
        <v>282</v>
      </c>
      <c r="E18" s="194" t="s">
        <v>858</v>
      </c>
      <c r="F18" s="194"/>
      <c r="G18" s="194"/>
      <c r="H18" s="194"/>
      <c r="I18" s="167"/>
      <c r="J18" s="167"/>
      <c r="K18" s="167"/>
      <c r="L18" s="167"/>
      <c r="M18" s="167"/>
      <c r="N18" s="167"/>
      <c r="O18" s="167"/>
      <c r="P18" s="146" t="s">
        <v>859</v>
      </c>
      <c r="Q18" s="146" t="s">
        <v>860</v>
      </c>
      <c r="R18" s="224"/>
    </row>
    <row r="19" spans="1:19" ht="104.25" customHeight="1">
      <c r="A19" s="218">
        <v>44197</v>
      </c>
      <c r="B19" s="194" t="s">
        <v>92</v>
      </c>
      <c r="C19" s="194" t="s">
        <v>386</v>
      </c>
      <c r="D19" s="194" t="s">
        <v>282</v>
      </c>
      <c r="E19" s="194" t="s">
        <v>733</v>
      </c>
      <c r="F19" s="194" t="s">
        <v>727</v>
      </c>
      <c r="G19" s="194" t="s">
        <v>732</v>
      </c>
      <c r="H19" s="194" t="s">
        <v>727</v>
      </c>
      <c r="I19" s="194"/>
      <c r="J19" s="194"/>
      <c r="K19" s="194" t="s">
        <v>730</v>
      </c>
      <c r="L19" s="194" t="s">
        <v>731</v>
      </c>
      <c r="M19" s="194" t="s">
        <v>726</v>
      </c>
      <c r="N19" s="194"/>
      <c r="O19" s="194"/>
      <c r="P19" s="146" t="s">
        <v>728</v>
      </c>
      <c r="Q19" s="146" t="s">
        <v>1296</v>
      </c>
      <c r="R19" s="189"/>
    </row>
    <row r="20" spans="1:19" ht="53.25" customHeight="1">
      <c r="A20" s="218">
        <v>44197</v>
      </c>
      <c r="B20" s="194" t="s">
        <v>92</v>
      </c>
      <c r="C20" s="194" t="s">
        <v>283</v>
      </c>
      <c r="D20" s="194" t="s">
        <v>1357</v>
      </c>
      <c r="E20" s="225"/>
      <c r="F20" s="194"/>
      <c r="G20" s="167"/>
      <c r="H20" s="167"/>
      <c r="I20" s="167"/>
      <c r="J20" s="167"/>
      <c r="K20" s="167"/>
      <c r="L20" s="167"/>
      <c r="M20" s="167"/>
      <c r="N20" s="167"/>
      <c r="O20" s="167"/>
      <c r="P20" s="146" t="s">
        <v>729</v>
      </c>
      <c r="Q20" s="146" t="s">
        <v>1295</v>
      </c>
      <c r="R20" s="154" t="s">
        <v>734</v>
      </c>
    </row>
    <row r="21" spans="1:19" ht="80.25" customHeight="1">
      <c r="A21" s="218">
        <v>44197</v>
      </c>
      <c r="B21" s="194" t="s">
        <v>92</v>
      </c>
      <c r="C21" s="194" t="s">
        <v>600</v>
      </c>
      <c r="D21" s="194" t="s">
        <v>282</v>
      </c>
      <c r="E21" s="194" t="s">
        <v>743</v>
      </c>
      <c r="F21" s="194" t="s">
        <v>512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46" t="s">
        <v>697</v>
      </c>
      <c r="Q21" s="146" t="s">
        <v>1294</v>
      </c>
      <c r="R21" s="189"/>
    </row>
    <row r="22" spans="1:19" ht="40.5" customHeight="1">
      <c r="A22" s="218">
        <v>44256</v>
      </c>
      <c r="B22" s="194" t="s">
        <v>136</v>
      </c>
      <c r="C22" s="194" t="s">
        <v>524</v>
      </c>
      <c r="D22" s="194" t="s">
        <v>282</v>
      </c>
      <c r="E22" s="194" t="s">
        <v>525</v>
      </c>
      <c r="F22" s="194" t="s">
        <v>382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6" t="s">
        <v>526</v>
      </c>
      <c r="Q22" s="146" t="s">
        <v>1293</v>
      </c>
      <c r="R22" s="226"/>
    </row>
    <row r="23" spans="1:19" ht="86.25" customHeight="1">
      <c r="A23" s="218">
        <v>44348</v>
      </c>
      <c r="B23" s="194" t="s">
        <v>136</v>
      </c>
      <c r="C23" s="194" t="s">
        <v>600</v>
      </c>
      <c r="D23" s="194" t="s">
        <v>282</v>
      </c>
      <c r="E23" s="194" t="s">
        <v>887</v>
      </c>
      <c r="F23" s="194"/>
      <c r="G23" s="143"/>
      <c r="H23" s="143"/>
      <c r="I23" s="143"/>
      <c r="J23" s="143"/>
      <c r="K23" s="143"/>
      <c r="L23" s="143"/>
      <c r="M23" s="143"/>
      <c r="N23" s="143"/>
      <c r="O23" s="143"/>
      <c r="P23" s="146" t="s">
        <v>888</v>
      </c>
      <c r="Q23" s="146" t="s">
        <v>712</v>
      </c>
      <c r="R23" s="226"/>
    </row>
    <row r="24" spans="1:19" ht="42.75" customHeight="1">
      <c r="A24" s="218">
        <v>44348</v>
      </c>
      <c r="B24" s="194" t="s">
        <v>136</v>
      </c>
      <c r="C24" s="194" t="s">
        <v>907</v>
      </c>
      <c r="D24" s="194" t="s">
        <v>520</v>
      </c>
      <c r="E24" s="194" t="s">
        <v>908</v>
      </c>
      <c r="F24" s="194" t="s">
        <v>909</v>
      </c>
      <c r="G24" s="194" t="s">
        <v>912</v>
      </c>
      <c r="H24" s="194" t="s">
        <v>456</v>
      </c>
      <c r="I24" s="194"/>
      <c r="J24" s="194"/>
      <c r="K24" s="194" t="s">
        <v>911</v>
      </c>
      <c r="L24" s="194" t="s">
        <v>460</v>
      </c>
      <c r="M24" s="143"/>
      <c r="N24" s="143"/>
      <c r="O24" s="143"/>
      <c r="P24" s="146" t="s">
        <v>913</v>
      </c>
      <c r="Q24" s="146" t="s">
        <v>910</v>
      </c>
      <c r="R24" s="174"/>
    </row>
    <row r="25" spans="1:19" ht="42.75" customHeight="1">
      <c r="A25" s="218">
        <v>44378</v>
      </c>
      <c r="B25" s="194" t="s">
        <v>136</v>
      </c>
      <c r="C25" s="194" t="s">
        <v>1749</v>
      </c>
      <c r="D25" s="194" t="s">
        <v>338</v>
      </c>
      <c r="E25" s="194" t="s">
        <v>1732</v>
      </c>
      <c r="F25" s="194" t="s">
        <v>1732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6" t="s">
        <v>1750</v>
      </c>
      <c r="R25" s="174"/>
      <c r="S25" s="1"/>
    </row>
    <row r="26" spans="1:19" ht="45" customHeight="1">
      <c r="A26" s="218">
        <v>44228</v>
      </c>
      <c r="B26" s="194" t="s">
        <v>93</v>
      </c>
      <c r="C26" s="194" t="s">
        <v>349</v>
      </c>
      <c r="D26" s="194" t="s">
        <v>742</v>
      </c>
      <c r="E26" s="194"/>
      <c r="F26" s="194"/>
      <c r="G26" s="194"/>
      <c r="H26" s="194"/>
      <c r="I26" s="194" t="s">
        <v>1358</v>
      </c>
      <c r="J26" s="194" t="s">
        <v>680</v>
      </c>
      <c r="K26" s="194" t="s">
        <v>311</v>
      </c>
      <c r="L26" s="194" t="s">
        <v>460</v>
      </c>
      <c r="M26" s="151"/>
      <c r="N26" s="151"/>
      <c r="O26" s="151"/>
      <c r="P26" s="151"/>
      <c r="Q26" s="151" t="s">
        <v>1359</v>
      </c>
      <c r="R26" s="154" t="s">
        <v>744</v>
      </c>
    </row>
    <row r="27" spans="1:19" ht="144" customHeight="1">
      <c r="A27" s="218">
        <v>44256</v>
      </c>
      <c r="B27" s="194" t="s">
        <v>93</v>
      </c>
      <c r="C27" s="194" t="s">
        <v>673</v>
      </c>
      <c r="D27" s="194" t="s">
        <v>309</v>
      </c>
      <c r="E27" s="194" t="s">
        <v>675</v>
      </c>
      <c r="F27" s="194"/>
      <c r="G27" s="194" t="s">
        <v>676</v>
      </c>
      <c r="H27" s="194" t="s">
        <v>677</v>
      </c>
      <c r="I27" s="194" t="s">
        <v>678</v>
      </c>
      <c r="J27" s="194" t="s">
        <v>674</v>
      </c>
      <c r="K27" s="194" t="s">
        <v>678</v>
      </c>
      <c r="L27" s="194" t="s">
        <v>460</v>
      </c>
      <c r="M27" s="151"/>
      <c r="N27" s="151"/>
      <c r="O27" s="151"/>
      <c r="P27" s="151" t="s">
        <v>679</v>
      </c>
      <c r="Q27" s="151" t="s">
        <v>1292</v>
      </c>
      <c r="R27" s="227"/>
    </row>
    <row r="28" spans="1:19" ht="60.75" customHeight="1">
      <c r="A28" s="218">
        <v>44256</v>
      </c>
      <c r="B28" s="194" t="s">
        <v>93</v>
      </c>
      <c r="C28" s="194" t="s">
        <v>1340</v>
      </c>
      <c r="D28" s="194" t="s">
        <v>282</v>
      </c>
      <c r="E28" s="194" t="s">
        <v>1341</v>
      </c>
      <c r="F28" s="194" t="s">
        <v>382</v>
      </c>
      <c r="G28" s="194"/>
      <c r="H28" s="220"/>
      <c r="I28" s="151"/>
      <c r="J28" s="151"/>
      <c r="K28" s="151"/>
      <c r="L28" s="151"/>
      <c r="M28" s="151"/>
      <c r="N28" s="151"/>
      <c r="O28" s="151"/>
      <c r="P28" s="151" t="s">
        <v>1344</v>
      </c>
      <c r="Q28" s="151" t="s">
        <v>906</v>
      </c>
      <c r="R28" s="227"/>
    </row>
    <row r="29" spans="1:19" ht="54" customHeight="1">
      <c r="A29" s="218">
        <v>44287</v>
      </c>
      <c r="B29" s="194" t="s">
        <v>93</v>
      </c>
      <c r="C29" s="194" t="s">
        <v>673</v>
      </c>
      <c r="D29" s="194" t="s">
        <v>267</v>
      </c>
      <c r="E29" s="194" t="s">
        <v>1342</v>
      </c>
      <c r="F29" s="194"/>
      <c r="G29" s="194" t="s">
        <v>1343</v>
      </c>
      <c r="H29" s="194" t="s">
        <v>677</v>
      </c>
      <c r="I29" s="167"/>
      <c r="J29" s="167"/>
      <c r="K29" s="167"/>
      <c r="L29" s="167"/>
      <c r="M29" s="167"/>
      <c r="N29" s="167"/>
      <c r="O29" s="167"/>
      <c r="P29" s="151" t="s">
        <v>1345</v>
      </c>
      <c r="Q29" s="151" t="s">
        <v>1346</v>
      </c>
      <c r="R29" s="227"/>
    </row>
    <row r="30" spans="1:19" ht="117.75" customHeight="1">
      <c r="A30" s="218">
        <v>44287</v>
      </c>
      <c r="B30" s="194" t="s">
        <v>94</v>
      </c>
      <c r="C30" s="194" t="s">
        <v>283</v>
      </c>
      <c r="D30" s="194" t="s">
        <v>1275</v>
      </c>
      <c r="E30" s="194" t="s">
        <v>1276</v>
      </c>
      <c r="F30" s="194" t="s">
        <v>486</v>
      </c>
      <c r="G30" s="194" t="s">
        <v>1279</v>
      </c>
      <c r="H30" s="194" t="s">
        <v>1278</v>
      </c>
      <c r="I30" s="194" t="s">
        <v>1285</v>
      </c>
      <c r="J30" s="194" t="s">
        <v>1044</v>
      </c>
      <c r="K30" s="194"/>
      <c r="L30" s="194"/>
      <c r="M30" s="194"/>
      <c r="N30" s="194"/>
      <c r="O30" s="194"/>
      <c r="P30" s="151"/>
      <c r="Q30" s="151" t="s">
        <v>1287</v>
      </c>
      <c r="R30" s="154"/>
    </row>
    <row r="31" spans="1:19" ht="66" customHeight="1">
      <c r="A31" s="218">
        <v>44287</v>
      </c>
      <c r="B31" s="194" t="s">
        <v>94</v>
      </c>
      <c r="C31" s="194" t="s">
        <v>378</v>
      </c>
      <c r="D31" s="194" t="s">
        <v>1275</v>
      </c>
      <c r="E31" s="194" t="s">
        <v>959</v>
      </c>
      <c r="F31" s="194" t="s">
        <v>486</v>
      </c>
      <c r="G31" s="194" t="s">
        <v>1280</v>
      </c>
      <c r="H31" s="194" t="s">
        <v>1201</v>
      </c>
      <c r="I31" s="194"/>
      <c r="J31" s="194"/>
      <c r="K31" s="194"/>
      <c r="L31" s="194"/>
      <c r="M31" s="194"/>
      <c r="N31" s="194"/>
      <c r="O31" s="194"/>
      <c r="P31" s="151" t="s">
        <v>1280</v>
      </c>
      <c r="Q31" s="151" t="s">
        <v>1813</v>
      </c>
      <c r="R31" s="154"/>
    </row>
    <row r="32" spans="1:19" ht="80.25" customHeight="1">
      <c r="A32" s="218">
        <v>44287</v>
      </c>
      <c r="B32" s="194" t="s">
        <v>94</v>
      </c>
      <c r="C32" s="194" t="s">
        <v>966</v>
      </c>
      <c r="D32" s="194" t="s">
        <v>1275</v>
      </c>
      <c r="E32" s="194" t="s">
        <v>1297</v>
      </c>
      <c r="F32" s="194" t="s">
        <v>486</v>
      </c>
      <c r="G32" s="194" t="s">
        <v>1286</v>
      </c>
      <c r="H32" s="194" t="s">
        <v>1277</v>
      </c>
      <c r="I32" s="194" t="s">
        <v>1281</v>
      </c>
      <c r="J32" s="194" t="s">
        <v>1277</v>
      </c>
      <c r="K32" s="194" t="s">
        <v>1282</v>
      </c>
      <c r="L32" s="194" t="s">
        <v>1130</v>
      </c>
      <c r="M32" s="194"/>
      <c r="N32" s="194"/>
      <c r="O32" s="194"/>
      <c r="P32" s="151" t="s">
        <v>1283</v>
      </c>
      <c r="Q32" s="151" t="s">
        <v>1814</v>
      </c>
      <c r="R32" s="154"/>
    </row>
    <row r="33" spans="1:18" ht="83.25" customHeight="1">
      <c r="A33" s="218">
        <v>44287</v>
      </c>
      <c r="B33" s="194" t="s">
        <v>94</v>
      </c>
      <c r="C33" s="194" t="s">
        <v>600</v>
      </c>
      <c r="D33" s="194" t="s">
        <v>1275</v>
      </c>
      <c r="E33" s="194" t="s">
        <v>1242</v>
      </c>
      <c r="F33" s="194" t="s">
        <v>486</v>
      </c>
      <c r="G33" s="194"/>
      <c r="H33" s="194"/>
      <c r="I33" s="194"/>
      <c r="J33" s="194"/>
      <c r="K33" s="194"/>
      <c r="L33" s="194"/>
      <c r="M33" s="194"/>
      <c r="N33" s="194"/>
      <c r="O33" s="194"/>
      <c r="P33" s="151" t="s">
        <v>1284</v>
      </c>
      <c r="Q33" s="151" t="s">
        <v>712</v>
      </c>
      <c r="R33" s="154"/>
    </row>
    <row r="34" spans="1:18" ht="81.75" customHeight="1">
      <c r="A34" s="218">
        <v>44348</v>
      </c>
      <c r="B34" s="194" t="s">
        <v>96</v>
      </c>
      <c r="C34" s="194" t="s">
        <v>600</v>
      </c>
      <c r="D34" s="194" t="s">
        <v>777</v>
      </c>
      <c r="E34" s="194" t="s">
        <v>1122</v>
      </c>
      <c r="F34" s="194" t="s">
        <v>1267</v>
      </c>
      <c r="G34" s="194" t="s">
        <v>1260</v>
      </c>
      <c r="H34" s="194" t="s">
        <v>727</v>
      </c>
      <c r="I34" s="194"/>
      <c r="J34" s="194"/>
      <c r="K34" s="194"/>
      <c r="L34" s="194"/>
      <c r="M34" s="194"/>
      <c r="N34" s="194"/>
      <c r="O34" s="167"/>
      <c r="P34" s="151" t="s">
        <v>1262</v>
      </c>
      <c r="Q34" s="151" t="s">
        <v>1288</v>
      </c>
      <c r="R34" s="189"/>
    </row>
    <row r="35" spans="1:18" ht="53.25" customHeight="1">
      <c r="A35" s="218">
        <v>44348</v>
      </c>
      <c r="B35" s="194" t="s">
        <v>96</v>
      </c>
      <c r="C35" s="194" t="s">
        <v>1263</v>
      </c>
      <c r="D35" s="194" t="s">
        <v>777</v>
      </c>
      <c r="E35" s="171" t="s">
        <v>900</v>
      </c>
      <c r="F35" s="194" t="s">
        <v>1259</v>
      </c>
      <c r="G35" s="194" t="s">
        <v>1265</v>
      </c>
      <c r="H35" s="194"/>
      <c r="I35" s="194" t="s">
        <v>1266</v>
      </c>
      <c r="J35" s="194" t="s">
        <v>1261</v>
      </c>
      <c r="K35" s="194"/>
      <c r="L35" s="194"/>
      <c r="M35" s="194"/>
      <c r="N35" s="194"/>
      <c r="O35" s="167"/>
      <c r="P35" s="151" t="s">
        <v>1264</v>
      </c>
      <c r="Q35" s="151" t="s">
        <v>1289</v>
      </c>
      <c r="R35" s="189"/>
    </row>
    <row r="36" spans="1:18" ht="79.5" customHeight="1">
      <c r="A36" s="218">
        <v>44197</v>
      </c>
      <c r="B36" s="194" t="s">
        <v>97</v>
      </c>
      <c r="C36" s="194" t="s">
        <v>600</v>
      </c>
      <c r="D36" s="194" t="s">
        <v>741</v>
      </c>
      <c r="E36" s="194" t="s">
        <v>474</v>
      </c>
      <c r="F36" s="194" t="s">
        <v>486</v>
      </c>
      <c r="G36" s="194"/>
      <c r="H36" s="194"/>
      <c r="I36" s="194"/>
      <c r="J36" s="194"/>
      <c r="K36" s="194"/>
      <c r="L36" s="194"/>
      <c r="M36" s="143"/>
      <c r="N36" s="143"/>
      <c r="O36" s="143"/>
      <c r="P36" s="146" t="s">
        <v>685</v>
      </c>
      <c r="Q36" s="146" t="s">
        <v>1290</v>
      </c>
      <c r="R36" s="154"/>
    </row>
    <row r="37" spans="1:18" ht="265.5" customHeight="1">
      <c r="A37" s="218">
        <v>44228</v>
      </c>
      <c r="B37" s="194" t="s">
        <v>97</v>
      </c>
      <c r="C37" s="194" t="s">
        <v>1053</v>
      </c>
      <c r="D37" s="194" t="s">
        <v>282</v>
      </c>
      <c r="E37" s="194" t="s">
        <v>637</v>
      </c>
      <c r="F37" s="194" t="s">
        <v>482</v>
      </c>
      <c r="G37" s="194" t="s">
        <v>633</v>
      </c>
      <c r="H37" s="194" t="s">
        <v>636</v>
      </c>
      <c r="I37" s="194" t="s">
        <v>634</v>
      </c>
      <c r="J37" s="194"/>
      <c r="K37" s="194" t="s">
        <v>635</v>
      </c>
      <c r="L37" s="194" t="s">
        <v>639</v>
      </c>
      <c r="M37" s="143"/>
      <c r="N37" s="143"/>
      <c r="O37" s="143"/>
      <c r="P37" s="146" t="s">
        <v>638</v>
      </c>
      <c r="Q37" s="146" t="s">
        <v>1360</v>
      </c>
      <c r="R37" s="154"/>
    </row>
    <row r="38" spans="1:18" ht="54" customHeight="1" thickBot="1">
      <c r="A38" s="228">
        <v>44228</v>
      </c>
      <c r="B38" s="61" t="s">
        <v>97</v>
      </c>
      <c r="C38" s="61" t="s">
        <v>283</v>
      </c>
      <c r="D38" s="61" t="s">
        <v>1164</v>
      </c>
      <c r="E38" s="61"/>
      <c r="F38" s="61"/>
      <c r="G38" s="229"/>
      <c r="H38" s="229"/>
      <c r="I38" s="191"/>
      <c r="J38" s="191"/>
      <c r="K38" s="191"/>
      <c r="L38" s="191"/>
      <c r="M38" s="191"/>
      <c r="N38" s="230"/>
      <c r="O38" s="191"/>
      <c r="P38" s="162"/>
      <c r="Q38" s="162" t="s">
        <v>1291</v>
      </c>
      <c r="R38" s="231"/>
    </row>
  </sheetData>
  <mergeCells count="16">
    <mergeCell ref="N10:O10"/>
    <mergeCell ref="Q4:Q5"/>
    <mergeCell ref="R4:R5"/>
    <mergeCell ref="A6:R6"/>
    <mergeCell ref="A2:R2"/>
    <mergeCell ref="F3:F5"/>
    <mergeCell ref="A3:A5"/>
    <mergeCell ref="B3:B5"/>
    <mergeCell ref="C3:C5"/>
    <mergeCell ref="D3:D5"/>
    <mergeCell ref="E3:E5"/>
    <mergeCell ref="G4:H4"/>
    <mergeCell ref="I4:J4"/>
    <mergeCell ref="K4:M4"/>
    <mergeCell ref="G3:R3"/>
    <mergeCell ref="N4:O4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8" orientation="landscape" r:id="rId1"/>
  <rowBreaks count="2" manualBreakCount="2">
    <brk id="17" max="17" man="1"/>
    <brk id="3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66"/>
  <sheetViews>
    <sheetView view="pageBreakPreview" topLeftCell="A34" zoomScale="65" zoomScaleSheetLayoutView="65" workbookViewId="0">
      <selection activeCell="J38" sqref="J38"/>
    </sheetView>
  </sheetViews>
  <sheetFormatPr defaultRowHeight="12"/>
  <cols>
    <col min="1" max="1" width="7.7109375" style="1" customWidth="1"/>
    <col min="2" max="2" width="23.7109375" style="1" customWidth="1"/>
    <col min="3" max="3" width="22.140625" style="1" customWidth="1"/>
    <col min="4" max="4" width="13.7109375" style="1" customWidth="1"/>
    <col min="5" max="7" width="10.85546875" style="1" customWidth="1"/>
    <col min="8" max="9" width="11" style="1" customWidth="1"/>
    <col min="10" max="10" width="10.7109375" style="1" customWidth="1"/>
    <col min="11" max="11" width="11" style="1" customWidth="1"/>
    <col min="12" max="12" width="7.7109375" style="1" customWidth="1"/>
    <col min="13" max="13" width="11" style="1" customWidth="1"/>
    <col min="14" max="14" width="10.7109375" style="1" customWidth="1"/>
    <col min="15" max="15" width="5.7109375" style="1" customWidth="1"/>
    <col min="16" max="16" width="10.7109375" style="1" customWidth="1"/>
    <col min="17" max="17" width="64.5703125" style="1" customWidth="1"/>
    <col min="18" max="18" width="13.5703125" style="3" customWidth="1"/>
    <col min="19" max="16384" width="9.140625" style="1"/>
  </cols>
  <sheetData>
    <row r="1" spans="1:22" ht="13.5">
      <c r="R1" s="125" t="s">
        <v>59</v>
      </c>
    </row>
    <row r="2" spans="1:22" ht="21" thickBot="1">
      <c r="A2" s="300" t="s">
        <v>1873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22" ht="12.75" customHeight="1">
      <c r="A3" s="305" t="s">
        <v>120</v>
      </c>
      <c r="B3" s="308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22" ht="12.75" customHeight="1">
      <c r="A4" s="306"/>
      <c r="B4" s="309"/>
      <c r="C4" s="309"/>
      <c r="D4" s="309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94" t="s">
        <v>43</v>
      </c>
      <c r="Q4" s="312" t="s">
        <v>42</v>
      </c>
      <c r="R4" s="313" t="s">
        <v>133</v>
      </c>
    </row>
    <row r="5" spans="1:22" ht="93" customHeight="1" thickBot="1">
      <c r="A5" s="307"/>
      <c r="B5" s="310"/>
      <c r="C5" s="310"/>
      <c r="D5" s="310"/>
      <c r="E5" s="310"/>
      <c r="F5" s="310"/>
      <c r="G5" s="66" t="s">
        <v>125</v>
      </c>
      <c r="H5" s="62" t="s">
        <v>126</v>
      </c>
      <c r="I5" s="66" t="s">
        <v>125</v>
      </c>
      <c r="J5" s="62" t="s">
        <v>126</v>
      </c>
      <c r="K5" s="62" t="s">
        <v>129</v>
      </c>
      <c r="L5" s="62" t="s">
        <v>130</v>
      </c>
      <c r="M5" s="62" t="s">
        <v>131</v>
      </c>
      <c r="N5" s="62" t="s">
        <v>125</v>
      </c>
      <c r="O5" s="62" t="s">
        <v>44</v>
      </c>
      <c r="P5" s="62" t="s">
        <v>44</v>
      </c>
      <c r="Q5" s="315"/>
      <c r="R5" s="314"/>
      <c r="S5" s="2"/>
      <c r="T5" s="2"/>
      <c r="U5" s="2"/>
      <c r="V5" s="2"/>
    </row>
    <row r="6" spans="1:22" ht="23.25" customHeight="1" thickBot="1">
      <c r="A6" s="317" t="s">
        <v>147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9"/>
    </row>
    <row r="7" spans="1:22" ht="54.75" customHeight="1">
      <c r="A7" s="164"/>
      <c r="B7" s="192" t="s">
        <v>240</v>
      </c>
      <c r="C7" s="192" t="s">
        <v>305</v>
      </c>
      <c r="D7" s="192"/>
      <c r="E7" s="192"/>
      <c r="F7" s="192"/>
      <c r="G7" s="138"/>
      <c r="H7" s="138"/>
      <c r="I7" s="138"/>
      <c r="J7" s="138"/>
      <c r="K7" s="138"/>
      <c r="L7" s="138"/>
      <c r="M7" s="138"/>
      <c r="N7" s="138"/>
      <c r="O7" s="138"/>
      <c r="P7" s="140"/>
      <c r="Q7" s="140"/>
      <c r="R7" s="289"/>
    </row>
    <row r="8" spans="1:22" ht="139.5" customHeight="1">
      <c r="A8" s="166">
        <v>44348</v>
      </c>
      <c r="B8" s="194" t="s">
        <v>241</v>
      </c>
      <c r="C8" s="194" t="s">
        <v>1010</v>
      </c>
      <c r="D8" s="194" t="s">
        <v>1011</v>
      </c>
      <c r="E8" s="194" t="s">
        <v>1012</v>
      </c>
      <c r="F8" s="194"/>
      <c r="G8" s="194" t="s">
        <v>1017</v>
      </c>
      <c r="H8" s="194" t="s">
        <v>1016</v>
      </c>
      <c r="I8" s="143"/>
      <c r="J8" s="143"/>
      <c r="K8" s="194" t="s">
        <v>1019</v>
      </c>
      <c r="L8" s="194"/>
      <c r="M8" s="194"/>
      <c r="N8" s="194"/>
      <c r="O8" s="143"/>
      <c r="P8" s="146" t="s">
        <v>1017</v>
      </c>
      <c r="Q8" s="146" t="s">
        <v>1361</v>
      </c>
      <c r="R8" s="154"/>
    </row>
    <row r="9" spans="1:22" ht="54" customHeight="1">
      <c r="A9" s="166">
        <v>44348</v>
      </c>
      <c r="B9" s="194" t="s">
        <v>241</v>
      </c>
      <c r="C9" s="194" t="s">
        <v>1013</v>
      </c>
      <c r="D9" s="194" t="s">
        <v>1011</v>
      </c>
      <c r="E9" s="194" t="s">
        <v>944</v>
      </c>
      <c r="F9" s="194"/>
      <c r="G9" s="194" t="s">
        <v>1733</v>
      </c>
      <c r="H9" s="194" t="s">
        <v>961</v>
      </c>
      <c r="I9" s="194" t="s">
        <v>1734</v>
      </c>
      <c r="J9" s="194" t="s">
        <v>1732</v>
      </c>
      <c r="K9" s="194" t="s">
        <v>1735</v>
      </c>
      <c r="L9" s="194" t="s">
        <v>497</v>
      </c>
      <c r="M9" s="194" t="s">
        <v>1736</v>
      </c>
      <c r="N9" s="194"/>
      <c r="O9" s="194"/>
      <c r="P9" s="146" t="s">
        <v>1737</v>
      </c>
      <c r="Q9" s="146" t="s">
        <v>1738</v>
      </c>
      <c r="R9" s="154"/>
    </row>
    <row r="10" spans="1:22" ht="117" customHeight="1" thickBot="1">
      <c r="A10" s="190">
        <v>44348</v>
      </c>
      <c r="B10" s="61" t="s">
        <v>241</v>
      </c>
      <c r="C10" s="61" t="s">
        <v>1018</v>
      </c>
      <c r="D10" s="61" t="s">
        <v>894</v>
      </c>
      <c r="E10" s="61" t="s">
        <v>1014</v>
      </c>
      <c r="F10" s="61" t="s">
        <v>1015</v>
      </c>
      <c r="G10" s="61" t="s">
        <v>1934</v>
      </c>
      <c r="H10" s="61" t="s">
        <v>677</v>
      </c>
      <c r="I10" s="61"/>
      <c r="J10" s="61"/>
      <c r="K10" s="61" t="s">
        <v>1740</v>
      </c>
      <c r="L10" s="61" t="s">
        <v>1877</v>
      </c>
      <c r="M10" s="61" t="s">
        <v>1741</v>
      </c>
      <c r="N10" s="290"/>
      <c r="O10" s="290"/>
      <c r="P10" s="162" t="s">
        <v>1739</v>
      </c>
      <c r="Q10" s="162" t="s">
        <v>1816</v>
      </c>
      <c r="R10" s="163"/>
    </row>
    <row r="11" spans="1:22" ht="26.25" customHeight="1" thickBot="1">
      <c r="A11" s="325" t="s">
        <v>98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26"/>
    </row>
    <row r="12" spans="1:22" ht="40.5" customHeight="1">
      <c r="A12" s="164"/>
      <c r="B12" s="192" t="s">
        <v>99</v>
      </c>
      <c r="C12" s="192" t="s">
        <v>305</v>
      </c>
      <c r="D12" s="192"/>
      <c r="E12" s="192"/>
      <c r="F12" s="291"/>
      <c r="G12" s="192"/>
      <c r="H12" s="291"/>
      <c r="I12" s="192"/>
      <c r="J12" s="192"/>
      <c r="K12" s="292"/>
      <c r="L12" s="292"/>
      <c r="M12" s="292"/>
      <c r="N12" s="292"/>
      <c r="O12" s="292"/>
      <c r="P12" s="258"/>
      <c r="Q12" s="140"/>
      <c r="R12" s="165"/>
    </row>
    <row r="13" spans="1:22" ht="52.5" customHeight="1">
      <c r="A13" s="166">
        <v>44197</v>
      </c>
      <c r="B13" s="194" t="s">
        <v>100</v>
      </c>
      <c r="C13" s="194" t="s">
        <v>316</v>
      </c>
      <c r="D13" s="194" t="s">
        <v>309</v>
      </c>
      <c r="E13" s="194" t="s">
        <v>704</v>
      </c>
      <c r="F13" s="194" t="s">
        <v>568</v>
      </c>
      <c r="G13" s="194"/>
      <c r="H13" s="194"/>
      <c r="I13" s="194"/>
      <c r="J13" s="194"/>
      <c r="K13" s="194"/>
      <c r="L13" s="194"/>
      <c r="M13" s="194"/>
      <c r="N13" s="194"/>
      <c r="O13" s="167"/>
      <c r="P13" s="151" t="s">
        <v>746</v>
      </c>
      <c r="Q13" s="146" t="s">
        <v>1054</v>
      </c>
      <c r="R13" s="223"/>
    </row>
    <row r="14" spans="1:22" ht="52.5" customHeight="1">
      <c r="A14" s="166">
        <v>44287</v>
      </c>
      <c r="B14" s="194" t="s">
        <v>100</v>
      </c>
      <c r="C14" s="194" t="s">
        <v>1167</v>
      </c>
      <c r="D14" s="194" t="s">
        <v>1168</v>
      </c>
      <c r="E14" s="194" t="s">
        <v>1171</v>
      </c>
      <c r="F14" s="194" t="s">
        <v>382</v>
      </c>
      <c r="G14" s="194"/>
      <c r="H14" s="194"/>
      <c r="I14" s="194"/>
      <c r="J14" s="194"/>
      <c r="K14" s="194"/>
      <c r="L14" s="194"/>
      <c r="M14" s="194"/>
      <c r="N14" s="194"/>
      <c r="O14" s="194"/>
      <c r="P14" s="151" t="s">
        <v>1170</v>
      </c>
      <c r="Q14" s="151" t="s">
        <v>1169</v>
      </c>
      <c r="R14" s="223"/>
    </row>
    <row r="15" spans="1:22" ht="66" customHeight="1">
      <c r="A15" s="166">
        <v>44256</v>
      </c>
      <c r="B15" s="194" t="s">
        <v>101</v>
      </c>
      <c r="C15" s="194" t="s">
        <v>381</v>
      </c>
      <c r="D15" s="194" t="s">
        <v>282</v>
      </c>
      <c r="E15" s="194" t="s">
        <v>383</v>
      </c>
      <c r="F15" s="194" t="s">
        <v>382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6" t="s">
        <v>628</v>
      </c>
      <c r="R15" s="154"/>
    </row>
    <row r="16" spans="1:22" ht="112.5" customHeight="1">
      <c r="A16" s="166">
        <v>44409</v>
      </c>
      <c r="B16" s="194" t="s">
        <v>101</v>
      </c>
      <c r="C16" s="194" t="s">
        <v>1875</v>
      </c>
      <c r="D16" s="194" t="s">
        <v>1921</v>
      </c>
      <c r="E16" s="194" t="s">
        <v>1920</v>
      </c>
      <c r="F16" s="194"/>
      <c r="G16" s="194" t="s">
        <v>1922</v>
      </c>
      <c r="H16" s="194" t="s">
        <v>456</v>
      </c>
      <c r="I16" s="143"/>
      <c r="J16" s="143"/>
      <c r="K16" s="194" t="s">
        <v>1923</v>
      </c>
      <c r="L16" s="194" t="s">
        <v>460</v>
      </c>
      <c r="M16" s="143"/>
      <c r="N16" s="143"/>
      <c r="O16" s="143"/>
      <c r="P16" s="143"/>
      <c r="Q16" s="146" t="s">
        <v>1924</v>
      </c>
      <c r="R16" s="154"/>
    </row>
    <row r="17" spans="1:18" ht="107.25" customHeight="1">
      <c r="A17" s="166">
        <v>44409</v>
      </c>
      <c r="B17" s="194" t="s">
        <v>101</v>
      </c>
      <c r="C17" s="194" t="s">
        <v>259</v>
      </c>
      <c r="D17" s="194" t="s">
        <v>309</v>
      </c>
      <c r="E17" s="194" t="s">
        <v>723</v>
      </c>
      <c r="F17" s="194"/>
      <c r="G17" s="143"/>
      <c r="H17" s="143"/>
      <c r="I17" s="143"/>
      <c r="J17" s="143"/>
      <c r="K17" s="143"/>
      <c r="L17" s="143"/>
      <c r="M17" s="143"/>
      <c r="N17" s="143"/>
      <c r="O17" s="143"/>
      <c r="P17" s="151" t="s">
        <v>1925</v>
      </c>
      <c r="Q17" s="146" t="s">
        <v>1926</v>
      </c>
      <c r="R17" s="154"/>
    </row>
    <row r="18" spans="1:18" ht="63.75" customHeight="1">
      <c r="A18" s="166">
        <v>44228</v>
      </c>
      <c r="B18" s="194" t="s">
        <v>103</v>
      </c>
      <c r="C18" s="194" t="s">
        <v>276</v>
      </c>
      <c r="D18" s="194" t="s">
        <v>282</v>
      </c>
      <c r="E18" s="171" t="s">
        <v>277</v>
      </c>
      <c r="F18" s="194"/>
      <c r="G18" s="171"/>
      <c r="H18" s="171"/>
      <c r="I18" s="171"/>
      <c r="J18" s="171"/>
      <c r="K18" s="171"/>
      <c r="L18" s="171"/>
      <c r="M18" s="171"/>
      <c r="N18" s="171"/>
      <c r="O18" s="171"/>
      <c r="P18" s="146" t="s">
        <v>519</v>
      </c>
      <c r="Q18" s="146" t="s">
        <v>1362</v>
      </c>
      <c r="R18" s="154"/>
    </row>
    <row r="19" spans="1:18" ht="165.75" customHeight="1">
      <c r="A19" s="166">
        <v>44228</v>
      </c>
      <c r="B19" s="194" t="s">
        <v>183</v>
      </c>
      <c r="C19" s="194" t="s">
        <v>386</v>
      </c>
      <c r="D19" s="194" t="s">
        <v>282</v>
      </c>
      <c r="E19" s="194" t="s">
        <v>517</v>
      </c>
      <c r="F19" s="194"/>
      <c r="G19" s="194" t="s">
        <v>819</v>
      </c>
      <c r="H19" s="194" t="s">
        <v>518</v>
      </c>
      <c r="I19" s="194"/>
      <c r="J19" s="194"/>
      <c r="K19" s="194"/>
      <c r="L19" s="194"/>
      <c r="M19" s="194"/>
      <c r="N19" s="167"/>
      <c r="O19" s="167"/>
      <c r="P19" s="146" t="s">
        <v>820</v>
      </c>
      <c r="Q19" s="146" t="s">
        <v>750</v>
      </c>
      <c r="R19" s="154"/>
    </row>
    <row r="20" spans="1:18" ht="117" customHeight="1">
      <c r="A20" s="166">
        <v>44256</v>
      </c>
      <c r="B20" s="194" t="s">
        <v>183</v>
      </c>
      <c r="C20" s="194" t="s">
        <v>1364</v>
      </c>
      <c r="D20" s="194" t="s">
        <v>520</v>
      </c>
      <c r="E20" s="194" t="s">
        <v>521</v>
      </c>
      <c r="F20" s="194"/>
      <c r="G20" s="194" t="s">
        <v>769</v>
      </c>
      <c r="H20" s="194" t="s">
        <v>770</v>
      </c>
      <c r="I20" s="194" t="s">
        <v>771</v>
      </c>
      <c r="J20" s="194"/>
      <c r="K20" s="194"/>
      <c r="L20" s="194"/>
      <c r="M20" s="194"/>
      <c r="N20" s="194"/>
      <c r="O20" s="167"/>
      <c r="P20" s="146" t="s">
        <v>772</v>
      </c>
      <c r="Q20" s="146" t="s">
        <v>1363</v>
      </c>
      <c r="R20" s="154"/>
    </row>
    <row r="21" spans="1:18" ht="204" customHeight="1">
      <c r="A21" s="166">
        <v>44256</v>
      </c>
      <c r="B21" s="194" t="s">
        <v>183</v>
      </c>
      <c r="C21" s="194" t="s">
        <v>316</v>
      </c>
      <c r="D21" s="194" t="s">
        <v>520</v>
      </c>
      <c r="E21" s="194" t="s">
        <v>444</v>
      </c>
      <c r="F21" s="194"/>
      <c r="G21" s="194" t="s">
        <v>821</v>
      </c>
      <c r="H21" s="194" t="s">
        <v>522</v>
      </c>
      <c r="I21" s="167"/>
      <c r="J21" s="167"/>
      <c r="K21" s="167"/>
      <c r="L21" s="167"/>
      <c r="M21" s="167"/>
      <c r="N21" s="167"/>
      <c r="O21" s="167"/>
      <c r="P21" s="146" t="s">
        <v>523</v>
      </c>
      <c r="Q21" s="146" t="s">
        <v>1055</v>
      </c>
      <c r="R21" s="154"/>
    </row>
    <row r="22" spans="1:18" ht="115.5" customHeight="1">
      <c r="A22" s="166">
        <v>44440</v>
      </c>
      <c r="B22" s="194" t="s">
        <v>183</v>
      </c>
      <c r="C22" s="194" t="s">
        <v>1745</v>
      </c>
      <c r="D22" s="194" t="s">
        <v>520</v>
      </c>
      <c r="E22" s="194" t="s">
        <v>1747</v>
      </c>
      <c r="F22" s="194" t="s">
        <v>382</v>
      </c>
      <c r="G22" s="151"/>
      <c r="H22" s="151"/>
      <c r="I22" s="151"/>
      <c r="J22" s="151"/>
      <c r="K22" s="167"/>
      <c r="L22" s="167"/>
      <c r="M22" s="167"/>
      <c r="N22" s="167"/>
      <c r="O22" s="167"/>
      <c r="P22" s="151" t="s">
        <v>1748</v>
      </c>
      <c r="Q22" s="151" t="s">
        <v>1746</v>
      </c>
      <c r="R22" s="154"/>
    </row>
    <row r="23" spans="1:18" ht="178.5" customHeight="1">
      <c r="A23" s="166">
        <v>44256</v>
      </c>
      <c r="B23" s="194" t="s">
        <v>105</v>
      </c>
      <c r="C23" s="194" t="s">
        <v>591</v>
      </c>
      <c r="D23" s="194" t="s">
        <v>282</v>
      </c>
      <c r="E23" s="194" t="s">
        <v>592</v>
      </c>
      <c r="F23" s="194"/>
      <c r="G23" s="194" t="s">
        <v>593</v>
      </c>
      <c r="H23" s="171">
        <v>44621</v>
      </c>
      <c r="I23" s="293"/>
      <c r="J23" s="293"/>
      <c r="K23" s="293"/>
      <c r="L23" s="293"/>
      <c r="M23" s="293"/>
      <c r="N23" s="293"/>
      <c r="O23" s="293"/>
      <c r="P23" s="293"/>
      <c r="Q23" s="146" t="s">
        <v>1268</v>
      </c>
      <c r="R23" s="219"/>
    </row>
    <row r="24" spans="1:18" ht="230.25" customHeight="1">
      <c r="A24" s="166">
        <v>44256</v>
      </c>
      <c r="B24" s="194" t="s">
        <v>105</v>
      </c>
      <c r="C24" s="194" t="s">
        <v>591</v>
      </c>
      <c r="D24" s="194" t="s">
        <v>282</v>
      </c>
      <c r="E24" s="194" t="s">
        <v>592</v>
      </c>
      <c r="F24" s="194"/>
      <c r="G24" s="194" t="s">
        <v>774</v>
      </c>
      <c r="H24" s="171" t="s">
        <v>773</v>
      </c>
      <c r="I24" s="293"/>
      <c r="J24" s="293"/>
      <c r="K24" s="293"/>
      <c r="L24" s="293"/>
      <c r="M24" s="293"/>
      <c r="N24" s="293"/>
      <c r="O24" s="293"/>
      <c r="P24" s="293"/>
      <c r="Q24" s="146" t="s">
        <v>1269</v>
      </c>
      <c r="R24" s="219"/>
    </row>
    <row r="25" spans="1:18" ht="147.75" customHeight="1">
      <c r="A25" s="166">
        <v>44409</v>
      </c>
      <c r="B25" s="194" t="s">
        <v>105</v>
      </c>
      <c r="C25" s="294" t="s">
        <v>1751</v>
      </c>
      <c r="D25" s="294" t="s">
        <v>1761</v>
      </c>
      <c r="E25" s="294" t="s">
        <v>1752</v>
      </c>
      <c r="F25" s="294"/>
      <c r="G25" s="294"/>
      <c r="H25" s="295"/>
      <c r="I25" s="293"/>
      <c r="J25" s="293"/>
      <c r="K25" s="294" t="s">
        <v>1753</v>
      </c>
      <c r="L25" s="294" t="s">
        <v>472</v>
      </c>
      <c r="M25" s="294" t="s">
        <v>1758</v>
      </c>
      <c r="N25" s="293"/>
      <c r="O25" s="293"/>
      <c r="P25" s="293"/>
      <c r="Q25" s="296" t="s">
        <v>1754</v>
      </c>
      <c r="R25" s="297"/>
    </row>
    <row r="26" spans="1:18" ht="87.75" customHeight="1">
      <c r="A26" s="166">
        <v>44440</v>
      </c>
      <c r="B26" s="194" t="s">
        <v>105</v>
      </c>
      <c r="C26" s="294" t="s">
        <v>1755</v>
      </c>
      <c r="D26" s="294" t="s">
        <v>338</v>
      </c>
      <c r="E26" s="294"/>
      <c r="F26" s="294"/>
      <c r="G26" s="294"/>
      <c r="H26" s="295"/>
      <c r="I26" s="294"/>
      <c r="J26" s="294"/>
      <c r="K26" s="294" t="s">
        <v>1757</v>
      </c>
      <c r="L26" s="194" t="s">
        <v>639</v>
      </c>
      <c r="M26" s="294" t="s">
        <v>1756</v>
      </c>
      <c r="N26" s="294"/>
      <c r="O26" s="294"/>
      <c r="P26" s="296"/>
      <c r="Q26" s="296" t="s">
        <v>1876</v>
      </c>
      <c r="R26" s="298"/>
    </row>
    <row r="27" spans="1:18" ht="81.75" customHeight="1">
      <c r="A27" s="166">
        <v>44470</v>
      </c>
      <c r="B27" s="194" t="s">
        <v>105</v>
      </c>
      <c r="C27" s="294" t="s">
        <v>263</v>
      </c>
      <c r="D27" s="294" t="s">
        <v>776</v>
      </c>
      <c r="E27" s="294" t="s">
        <v>1760</v>
      </c>
      <c r="F27" s="294"/>
      <c r="G27" s="294"/>
      <c r="H27" s="295"/>
      <c r="I27" s="294"/>
      <c r="J27" s="294"/>
      <c r="K27" s="294"/>
      <c r="L27" s="294"/>
      <c r="M27" s="294"/>
      <c r="N27" s="294"/>
      <c r="O27" s="294"/>
      <c r="P27" s="296"/>
      <c r="Q27" s="296"/>
      <c r="R27" s="298" t="s">
        <v>1759</v>
      </c>
    </row>
    <row r="28" spans="1:18" ht="64.5" customHeight="1">
      <c r="A28" s="166"/>
      <c r="B28" s="194" t="s">
        <v>106</v>
      </c>
      <c r="C28" s="194" t="s">
        <v>305</v>
      </c>
      <c r="D28" s="194"/>
      <c r="E28" s="194"/>
      <c r="F28" s="194"/>
      <c r="G28" s="148"/>
      <c r="H28" s="260"/>
      <c r="I28" s="260"/>
      <c r="J28" s="148"/>
      <c r="K28" s="148"/>
      <c r="L28" s="148"/>
      <c r="M28" s="148"/>
      <c r="N28" s="148"/>
      <c r="O28" s="148"/>
      <c r="P28" s="146"/>
      <c r="Q28" s="146"/>
      <c r="R28" s="219"/>
    </row>
    <row r="29" spans="1:18" ht="79.5" customHeight="1">
      <c r="A29" s="166">
        <v>44256</v>
      </c>
      <c r="B29" s="194" t="s">
        <v>148</v>
      </c>
      <c r="C29" s="194" t="s">
        <v>1056</v>
      </c>
      <c r="D29" s="194" t="s">
        <v>282</v>
      </c>
      <c r="E29" s="194" t="s">
        <v>710</v>
      </c>
      <c r="F29" s="194"/>
      <c r="G29" s="143"/>
      <c r="H29" s="143"/>
      <c r="I29" s="143"/>
      <c r="J29" s="144"/>
      <c r="K29" s="143"/>
      <c r="L29" s="143"/>
      <c r="M29" s="143"/>
      <c r="N29" s="143"/>
      <c r="O29" s="143"/>
      <c r="P29" s="146" t="s">
        <v>711</v>
      </c>
      <c r="Q29" s="146" t="s">
        <v>712</v>
      </c>
      <c r="R29" s="219"/>
    </row>
    <row r="30" spans="1:18" ht="64.5" customHeight="1">
      <c r="A30" s="166">
        <v>44256</v>
      </c>
      <c r="B30" s="194" t="s">
        <v>148</v>
      </c>
      <c r="C30" s="194" t="s">
        <v>713</v>
      </c>
      <c r="D30" s="194" t="s">
        <v>282</v>
      </c>
      <c r="E30" s="194" t="s">
        <v>710</v>
      </c>
      <c r="F30" s="194"/>
      <c r="G30" s="194" t="s">
        <v>822</v>
      </c>
      <c r="H30" s="194" t="s">
        <v>597</v>
      </c>
      <c r="I30" s="194" t="s">
        <v>715</v>
      </c>
      <c r="J30" s="194" t="s">
        <v>714</v>
      </c>
      <c r="K30" s="143"/>
      <c r="L30" s="143"/>
      <c r="M30" s="143"/>
      <c r="N30" s="143"/>
      <c r="O30" s="143"/>
      <c r="P30" s="146" t="s">
        <v>716</v>
      </c>
      <c r="Q30" s="146" t="s">
        <v>749</v>
      </c>
      <c r="R30" s="219"/>
    </row>
    <row r="31" spans="1:18" ht="64.5" customHeight="1">
      <c r="A31" s="166">
        <v>44256</v>
      </c>
      <c r="B31" s="194" t="s">
        <v>148</v>
      </c>
      <c r="C31" s="194" t="s">
        <v>316</v>
      </c>
      <c r="D31" s="194" t="s">
        <v>282</v>
      </c>
      <c r="E31" s="194" t="s">
        <v>717</v>
      </c>
      <c r="F31" s="194"/>
      <c r="G31" s="194" t="s">
        <v>720</v>
      </c>
      <c r="H31" s="194" t="s">
        <v>718</v>
      </c>
      <c r="I31" s="143"/>
      <c r="J31" s="144"/>
      <c r="K31" s="143"/>
      <c r="L31" s="143"/>
      <c r="M31" s="143"/>
      <c r="N31" s="143"/>
      <c r="O31" s="143"/>
      <c r="P31" s="146" t="s">
        <v>719</v>
      </c>
      <c r="Q31" s="146" t="s">
        <v>748</v>
      </c>
      <c r="R31" s="219"/>
    </row>
    <row r="32" spans="1:18" ht="205.5" customHeight="1">
      <c r="A32" s="166">
        <v>44256</v>
      </c>
      <c r="B32" s="194" t="s">
        <v>148</v>
      </c>
      <c r="C32" s="194" t="s">
        <v>386</v>
      </c>
      <c r="D32" s="194" t="s">
        <v>282</v>
      </c>
      <c r="E32" s="194" t="s">
        <v>721</v>
      </c>
      <c r="F32" s="194" t="s">
        <v>722</v>
      </c>
      <c r="G32" s="194" t="s">
        <v>747</v>
      </c>
      <c r="H32" s="194" t="s">
        <v>723</v>
      </c>
      <c r="I32" s="159"/>
      <c r="J32" s="159"/>
      <c r="K32" s="270"/>
      <c r="L32" s="270"/>
      <c r="M32" s="270"/>
      <c r="N32" s="270"/>
      <c r="O32" s="270"/>
      <c r="P32" s="146" t="s">
        <v>724</v>
      </c>
      <c r="Q32" s="146" t="s">
        <v>1125</v>
      </c>
      <c r="R32" s="154"/>
    </row>
    <row r="33" spans="1:18" ht="69" customHeight="1">
      <c r="A33" s="166">
        <v>44409</v>
      </c>
      <c r="B33" s="194" t="s">
        <v>148</v>
      </c>
      <c r="C33" s="194" t="s">
        <v>713</v>
      </c>
      <c r="D33" s="194" t="s">
        <v>1858</v>
      </c>
      <c r="E33" s="194" t="s">
        <v>1859</v>
      </c>
      <c r="F33" s="194" t="s">
        <v>1860</v>
      </c>
      <c r="G33" s="143"/>
      <c r="H33" s="143"/>
      <c r="I33" s="143"/>
      <c r="J33" s="143"/>
      <c r="K33" s="143"/>
      <c r="L33" s="143"/>
      <c r="M33" s="143"/>
      <c r="N33" s="169"/>
      <c r="O33" s="169"/>
      <c r="P33" s="146" t="s">
        <v>1861</v>
      </c>
      <c r="Q33" s="146" t="s">
        <v>1862</v>
      </c>
      <c r="R33" s="154"/>
    </row>
    <row r="34" spans="1:18" ht="67.5" customHeight="1">
      <c r="A34" s="166">
        <v>44378</v>
      </c>
      <c r="B34" s="194" t="s">
        <v>149</v>
      </c>
      <c r="C34" s="194" t="s">
        <v>278</v>
      </c>
      <c r="D34" s="194" t="s">
        <v>338</v>
      </c>
      <c r="E34" s="194" t="s">
        <v>518</v>
      </c>
      <c r="F34" s="194" t="s">
        <v>518</v>
      </c>
      <c r="G34" s="171"/>
      <c r="H34" s="194"/>
      <c r="I34" s="194" t="s">
        <v>1852</v>
      </c>
      <c r="J34" s="194" t="s">
        <v>1798</v>
      </c>
      <c r="K34" s="194" t="s">
        <v>1732</v>
      </c>
      <c r="L34" s="194" t="s">
        <v>1878</v>
      </c>
      <c r="M34" s="194" t="s">
        <v>1799</v>
      </c>
      <c r="N34" s="194"/>
      <c r="O34" s="194"/>
      <c r="P34" s="146" t="s">
        <v>1851</v>
      </c>
      <c r="Q34" s="146" t="s">
        <v>1800</v>
      </c>
      <c r="R34" s="154"/>
    </row>
    <row r="35" spans="1:18" s="115" customFormat="1" ht="103.5" customHeight="1">
      <c r="A35" s="218">
        <v>44228</v>
      </c>
      <c r="B35" s="194" t="s">
        <v>150</v>
      </c>
      <c r="C35" s="194" t="s">
        <v>255</v>
      </c>
      <c r="D35" s="194" t="s">
        <v>548</v>
      </c>
      <c r="E35" s="194" t="s">
        <v>549</v>
      </c>
      <c r="F35" s="194" t="s">
        <v>550</v>
      </c>
      <c r="G35" s="194" t="s">
        <v>551</v>
      </c>
      <c r="H35" s="194" t="s">
        <v>552</v>
      </c>
      <c r="I35" s="194"/>
      <c r="J35" s="194"/>
      <c r="K35" s="167"/>
      <c r="L35" s="167"/>
      <c r="M35" s="167"/>
      <c r="N35" s="167"/>
      <c r="O35" s="167"/>
      <c r="P35" s="146" t="s">
        <v>687</v>
      </c>
      <c r="Q35" s="146" t="s">
        <v>1365</v>
      </c>
      <c r="R35" s="154"/>
    </row>
    <row r="36" spans="1:18" s="115" customFormat="1" ht="64.5" customHeight="1">
      <c r="A36" s="218">
        <v>44228</v>
      </c>
      <c r="B36" s="194" t="s">
        <v>150</v>
      </c>
      <c r="C36" s="194" t="s">
        <v>316</v>
      </c>
      <c r="D36" s="194" t="s">
        <v>267</v>
      </c>
      <c r="E36" s="194" t="s">
        <v>1367</v>
      </c>
      <c r="F36" s="194" t="s">
        <v>441</v>
      </c>
      <c r="G36" s="194"/>
      <c r="H36" s="194"/>
      <c r="I36" s="194"/>
      <c r="J36" s="194"/>
      <c r="K36" s="194"/>
      <c r="L36" s="194"/>
      <c r="M36" s="194"/>
      <c r="N36" s="194"/>
      <c r="O36" s="194"/>
      <c r="P36" s="194" t="s">
        <v>1366</v>
      </c>
      <c r="Q36" s="146"/>
      <c r="R36" s="154"/>
    </row>
    <row r="37" spans="1:18" s="115" customFormat="1" ht="88.5" customHeight="1">
      <c r="A37" s="218">
        <v>44287</v>
      </c>
      <c r="B37" s="194" t="s">
        <v>150</v>
      </c>
      <c r="C37" s="194" t="s">
        <v>1172</v>
      </c>
      <c r="D37" s="194" t="s">
        <v>1928</v>
      </c>
      <c r="E37" s="194" t="s">
        <v>1173</v>
      </c>
      <c r="F37" s="194"/>
      <c r="G37" s="194"/>
      <c r="H37" s="194"/>
      <c r="I37" s="194"/>
      <c r="J37" s="194"/>
      <c r="K37" s="167"/>
      <c r="L37" s="167"/>
      <c r="M37" s="167"/>
      <c r="N37" s="167"/>
      <c r="O37" s="167"/>
      <c r="P37" s="146"/>
      <c r="Q37" s="146" t="s">
        <v>1174</v>
      </c>
      <c r="R37" s="154"/>
    </row>
    <row r="38" spans="1:18" s="115" customFormat="1" ht="103.5" customHeight="1">
      <c r="A38" s="218">
        <v>44287</v>
      </c>
      <c r="B38" s="194" t="s">
        <v>118</v>
      </c>
      <c r="C38" s="194" t="s">
        <v>640</v>
      </c>
      <c r="D38" s="194" t="s">
        <v>999</v>
      </c>
      <c r="E38" s="194" t="s">
        <v>834</v>
      </c>
      <c r="F38" s="167"/>
      <c r="G38" s="172"/>
      <c r="H38" s="172"/>
      <c r="I38" s="194" t="s">
        <v>992</v>
      </c>
      <c r="J38" s="194" t="s">
        <v>995</v>
      </c>
      <c r="K38" s="194" t="s">
        <v>993</v>
      </c>
      <c r="L38" s="194" t="s">
        <v>996</v>
      </c>
      <c r="M38" s="194" t="s">
        <v>994</v>
      </c>
      <c r="N38" s="167"/>
      <c r="O38" s="167"/>
      <c r="P38" s="172"/>
      <c r="Q38" s="146" t="s">
        <v>1566</v>
      </c>
      <c r="R38" s="223"/>
    </row>
    <row r="39" spans="1:18" s="115" customFormat="1" ht="67.5" customHeight="1" thickBot="1">
      <c r="A39" s="228">
        <v>44287</v>
      </c>
      <c r="B39" s="61" t="s">
        <v>118</v>
      </c>
      <c r="C39" s="61" t="s">
        <v>1562</v>
      </c>
      <c r="D39" s="61" t="s">
        <v>309</v>
      </c>
      <c r="E39" s="61" t="s">
        <v>1563</v>
      </c>
      <c r="F39" s="61" t="s">
        <v>1564</v>
      </c>
      <c r="G39" s="61"/>
      <c r="H39" s="61"/>
      <c r="I39" s="61"/>
      <c r="J39" s="61"/>
      <c r="K39" s="61"/>
      <c r="L39" s="61"/>
      <c r="M39" s="61"/>
      <c r="N39" s="61"/>
      <c r="O39" s="61"/>
      <c r="P39" s="162" t="s">
        <v>1565</v>
      </c>
      <c r="Q39" s="162" t="s">
        <v>1567</v>
      </c>
      <c r="R39" s="299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/>
    </row>
    <row r="166" spans="1:1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"/>
    </row>
  </sheetData>
  <mergeCells count="16">
    <mergeCell ref="A11:R11"/>
    <mergeCell ref="A2:R2"/>
    <mergeCell ref="A3:A5"/>
    <mergeCell ref="B3:B5"/>
    <mergeCell ref="C3:C5"/>
    <mergeCell ref="D3:D5"/>
    <mergeCell ref="R4:R5"/>
    <mergeCell ref="A6:R6"/>
    <mergeCell ref="E3:E5"/>
    <mergeCell ref="G4:H4"/>
    <mergeCell ref="I4:J4"/>
    <mergeCell ref="K4:M4"/>
    <mergeCell ref="F3:F5"/>
    <mergeCell ref="G3:R3"/>
    <mergeCell ref="N4:O4"/>
    <mergeCell ref="Q4:Q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  <rowBreaks count="3" manualBreakCount="3">
    <brk id="16" max="17" man="1"/>
    <brk id="23" max="17" man="1"/>
    <brk id="32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72"/>
  <sheetViews>
    <sheetView view="pageBreakPreview" topLeftCell="A49" zoomScale="65" zoomScaleNormal="94" zoomScaleSheetLayoutView="65" workbookViewId="0">
      <selection activeCell="C21" sqref="C21"/>
    </sheetView>
  </sheetViews>
  <sheetFormatPr defaultRowHeight="12"/>
  <cols>
    <col min="1" max="1" width="7.42578125" style="1" customWidth="1"/>
    <col min="2" max="2" width="27.28515625" style="1" customWidth="1"/>
    <col min="3" max="3" width="25.7109375" style="1" customWidth="1"/>
    <col min="4" max="4" width="14.28515625" style="1" customWidth="1"/>
    <col min="5" max="5" width="11" style="1" customWidth="1"/>
    <col min="6" max="7" width="10.7109375" style="1" customWidth="1"/>
    <col min="8" max="8" width="11" style="1" customWidth="1"/>
    <col min="9" max="9" width="11.5703125" style="1" customWidth="1"/>
    <col min="10" max="10" width="11" style="1" customWidth="1"/>
    <col min="11" max="11" width="10.28515625" style="1" customWidth="1"/>
    <col min="12" max="12" width="9" style="1" customWidth="1"/>
    <col min="13" max="13" width="10.28515625" style="1" customWidth="1"/>
    <col min="14" max="14" width="10.85546875" style="1" customWidth="1"/>
    <col min="15" max="15" width="6.140625" style="1" customWidth="1"/>
    <col min="16" max="16" width="11" style="1" customWidth="1"/>
    <col min="17" max="17" width="75" style="1" customWidth="1"/>
    <col min="18" max="18" width="13.42578125" style="3" customWidth="1"/>
    <col min="19" max="16384" width="9.140625" style="1"/>
  </cols>
  <sheetData>
    <row r="1" spans="1:18" ht="13.5">
      <c r="R1" s="125" t="s">
        <v>60</v>
      </c>
    </row>
    <row r="2" spans="1:18" ht="21" thickBot="1">
      <c r="A2" s="300" t="s">
        <v>1873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18" ht="12.75" customHeight="1">
      <c r="A3" s="305" t="s">
        <v>120</v>
      </c>
      <c r="B3" s="308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18" ht="12.75" customHeight="1">
      <c r="A4" s="306"/>
      <c r="B4" s="309"/>
      <c r="C4" s="309"/>
      <c r="D4" s="309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94" t="s">
        <v>43</v>
      </c>
      <c r="Q4" s="312" t="s">
        <v>42</v>
      </c>
      <c r="R4" s="313" t="s">
        <v>133</v>
      </c>
    </row>
    <row r="5" spans="1:18" ht="80.25" customHeight="1" thickBot="1">
      <c r="A5" s="332"/>
      <c r="B5" s="333"/>
      <c r="C5" s="333"/>
      <c r="D5" s="333"/>
      <c r="E5" s="333"/>
      <c r="F5" s="333"/>
      <c r="G5" s="127" t="s">
        <v>125</v>
      </c>
      <c r="H5" s="128" t="s">
        <v>126</v>
      </c>
      <c r="I5" s="127" t="s">
        <v>125</v>
      </c>
      <c r="J5" s="128" t="s">
        <v>126</v>
      </c>
      <c r="K5" s="128" t="s">
        <v>129</v>
      </c>
      <c r="L5" s="128" t="s">
        <v>130</v>
      </c>
      <c r="M5" s="128" t="s">
        <v>131</v>
      </c>
      <c r="N5" s="129" t="s">
        <v>44</v>
      </c>
      <c r="O5" s="129" t="s">
        <v>44</v>
      </c>
      <c r="P5" s="128" t="s">
        <v>44</v>
      </c>
      <c r="Q5" s="330"/>
      <c r="R5" s="331"/>
    </row>
    <row r="6" spans="1:18" ht="24" customHeight="1" thickBot="1">
      <c r="A6" s="327" t="s">
        <v>62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9"/>
    </row>
    <row r="7" spans="1:18" ht="104.25" customHeight="1">
      <c r="A7" s="215">
        <v>44228</v>
      </c>
      <c r="B7" s="192" t="s">
        <v>109</v>
      </c>
      <c r="C7" s="192" t="s">
        <v>663</v>
      </c>
      <c r="D7" s="192" t="s">
        <v>282</v>
      </c>
      <c r="E7" s="192" t="s">
        <v>664</v>
      </c>
      <c r="F7" s="192"/>
      <c r="G7" s="192" t="s">
        <v>1864</v>
      </c>
      <c r="H7" s="192" t="s">
        <v>751</v>
      </c>
      <c r="I7" s="232"/>
      <c r="J7" s="232"/>
      <c r="K7" s="232"/>
      <c r="L7" s="232"/>
      <c r="M7" s="232"/>
      <c r="N7" s="232"/>
      <c r="O7" s="232"/>
      <c r="P7" s="140" t="s">
        <v>1865</v>
      </c>
      <c r="Q7" s="140" t="s">
        <v>1368</v>
      </c>
      <c r="R7" s="233"/>
    </row>
    <row r="8" spans="1:18" ht="52.5" customHeight="1">
      <c r="A8" s="218">
        <v>44440</v>
      </c>
      <c r="B8" s="194" t="s">
        <v>109</v>
      </c>
      <c r="C8" s="194" t="s">
        <v>316</v>
      </c>
      <c r="D8" s="194" t="s">
        <v>333</v>
      </c>
      <c r="E8" s="171">
        <v>44469</v>
      </c>
      <c r="F8" s="194" t="s">
        <v>568</v>
      </c>
      <c r="G8" s="194"/>
      <c r="H8" s="194"/>
      <c r="I8" s="234"/>
      <c r="J8" s="234"/>
      <c r="K8" s="234"/>
      <c r="L8" s="234"/>
      <c r="M8" s="234"/>
      <c r="N8" s="234"/>
      <c r="O8" s="234"/>
      <c r="P8" s="146"/>
      <c r="Q8" s="146" t="s">
        <v>1707</v>
      </c>
      <c r="R8" s="235"/>
    </row>
    <row r="9" spans="1:18" ht="52.5" customHeight="1">
      <c r="A9" s="218">
        <v>44228</v>
      </c>
      <c r="B9" s="194" t="s">
        <v>187</v>
      </c>
      <c r="C9" s="194" t="s">
        <v>316</v>
      </c>
      <c r="D9" s="194" t="s">
        <v>282</v>
      </c>
      <c r="E9" s="194" t="s">
        <v>319</v>
      </c>
      <c r="F9" s="194" t="s">
        <v>322</v>
      </c>
      <c r="G9" s="167"/>
      <c r="H9" s="167"/>
      <c r="I9" s="167"/>
      <c r="J9" s="167"/>
      <c r="K9" s="167"/>
      <c r="L9" s="167"/>
      <c r="M9" s="167"/>
      <c r="N9" s="167"/>
      <c r="O9" s="167"/>
      <c r="P9" s="146" t="s">
        <v>323</v>
      </c>
      <c r="Q9" s="146" t="s">
        <v>1369</v>
      </c>
      <c r="R9" s="154"/>
    </row>
    <row r="10" spans="1:18" ht="37.5" customHeight="1">
      <c r="A10" s="218">
        <v>44228</v>
      </c>
      <c r="B10" s="194" t="s">
        <v>187</v>
      </c>
      <c r="C10" s="194" t="s">
        <v>316</v>
      </c>
      <c r="D10" s="194" t="s">
        <v>282</v>
      </c>
      <c r="E10" s="194" t="s">
        <v>320</v>
      </c>
      <c r="F10" s="194" t="s">
        <v>322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46" t="s">
        <v>324</v>
      </c>
      <c r="Q10" s="146" t="s">
        <v>1370</v>
      </c>
      <c r="R10" s="154"/>
    </row>
    <row r="11" spans="1:18" ht="37.5" customHeight="1">
      <c r="A11" s="218">
        <v>44256</v>
      </c>
      <c r="B11" s="194" t="s">
        <v>187</v>
      </c>
      <c r="C11" s="194" t="s">
        <v>317</v>
      </c>
      <c r="D11" s="194" t="s">
        <v>318</v>
      </c>
      <c r="E11" s="194" t="s">
        <v>321</v>
      </c>
      <c r="F11" s="194" t="s">
        <v>322</v>
      </c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46" t="s">
        <v>325</v>
      </c>
      <c r="R11" s="154"/>
    </row>
    <row r="12" spans="1:18" ht="37.5" customHeight="1">
      <c r="A12" s="218">
        <v>44256</v>
      </c>
      <c r="B12" s="194" t="s">
        <v>187</v>
      </c>
      <c r="C12" s="194" t="s">
        <v>317</v>
      </c>
      <c r="D12" s="194" t="s">
        <v>318</v>
      </c>
      <c r="E12" s="194" t="s">
        <v>916</v>
      </c>
      <c r="F12" s="194" t="s">
        <v>322</v>
      </c>
      <c r="G12" s="167"/>
      <c r="H12" s="167"/>
      <c r="I12" s="194" t="s">
        <v>917</v>
      </c>
      <c r="J12" s="194" t="s">
        <v>853</v>
      </c>
      <c r="K12" s="167"/>
      <c r="L12" s="167"/>
      <c r="M12" s="167"/>
      <c r="N12" s="167"/>
      <c r="O12" s="167"/>
      <c r="P12" s="167"/>
      <c r="Q12" s="146" t="s">
        <v>918</v>
      </c>
      <c r="R12" s="154"/>
    </row>
    <row r="13" spans="1:18" ht="75" customHeight="1">
      <c r="A13" s="218">
        <v>44287</v>
      </c>
      <c r="B13" s="194" t="s">
        <v>187</v>
      </c>
      <c r="C13" s="194" t="s">
        <v>255</v>
      </c>
      <c r="D13" s="194" t="s">
        <v>309</v>
      </c>
      <c r="E13" s="194" t="s">
        <v>914</v>
      </c>
      <c r="F13" s="194" t="s">
        <v>322</v>
      </c>
      <c r="G13" s="194" t="s">
        <v>915</v>
      </c>
      <c r="H13" s="194" t="s">
        <v>919</v>
      </c>
      <c r="I13" s="167"/>
      <c r="J13" s="167"/>
      <c r="K13" s="167"/>
      <c r="L13" s="167"/>
      <c r="M13" s="167"/>
      <c r="N13" s="167"/>
      <c r="O13" s="167"/>
      <c r="P13" s="167"/>
      <c r="Q13" s="146" t="s">
        <v>1371</v>
      </c>
      <c r="R13" s="154"/>
    </row>
    <row r="14" spans="1:18" ht="78" customHeight="1">
      <c r="A14" s="218">
        <v>44348</v>
      </c>
      <c r="B14" s="194" t="s">
        <v>187</v>
      </c>
      <c r="C14" s="194" t="s">
        <v>259</v>
      </c>
      <c r="D14" s="194" t="s">
        <v>309</v>
      </c>
      <c r="E14" s="194" t="s">
        <v>886</v>
      </c>
      <c r="F14" s="194" t="s">
        <v>445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46" t="s">
        <v>920</v>
      </c>
      <c r="Q14" s="146" t="s">
        <v>921</v>
      </c>
      <c r="R14" s="154"/>
    </row>
    <row r="15" spans="1:18" ht="57" customHeight="1">
      <c r="A15" s="218">
        <v>44348</v>
      </c>
      <c r="B15" s="194" t="s">
        <v>187</v>
      </c>
      <c r="C15" s="194" t="s">
        <v>317</v>
      </c>
      <c r="D15" s="194" t="s">
        <v>309</v>
      </c>
      <c r="E15" s="194" t="s">
        <v>927</v>
      </c>
      <c r="F15" s="194" t="s">
        <v>486</v>
      </c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46" t="s">
        <v>325</v>
      </c>
      <c r="R15" s="154"/>
    </row>
    <row r="16" spans="1:18" ht="37.5" customHeight="1">
      <c r="A16" s="218">
        <v>44440</v>
      </c>
      <c r="B16" s="194" t="s">
        <v>187</v>
      </c>
      <c r="C16" s="194" t="s">
        <v>1704</v>
      </c>
      <c r="D16" s="194" t="s">
        <v>309</v>
      </c>
      <c r="E16" s="194" t="s">
        <v>1705</v>
      </c>
      <c r="F16" s="194" t="s">
        <v>486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46" t="s">
        <v>325</v>
      </c>
      <c r="R16" s="154"/>
    </row>
    <row r="17" spans="1:18" ht="75.75" customHeight="1">
      <c r="A17" s="218">
        <v>44440</v>
      </c>
      <c r="B17" s="194" t="s">
        <v>187</v>
      </c>
      <c r="C17" s="194" t="s">
        <v>255</v>
      </c>
      <c r="D17" s="194" t="s">
        <v>309</v>
      </c>
      <c r="E17" s="194" t="s">
        <v>1728</v>
      </c>
      <c r="F17" s="194" t="s">
        <v>1706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46" t="s">
        <v>1707</v>
      </c>
      <c r="R17" s="154"/>
    </row>
    <row r="18" spans="1:18" ht="51" customHeight="1">
      <c r="A18" s="218">
        <v>44197</v>
      </c>
      <c r="B18" s="194" t="s">
        <v>108</v>
      </c>
      <c r="C18" s="194" t="s">
        <v>316</v>
      </c>
      <c r="D18" s="194" t="s">
        <v>282</v>
      </c>
      <c r="E18" s="194" t="s">
        <v>319</v>
      </c>
      <c r="F18" s="194" t="s">
        <v>568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46"/>
      <c r="R18" s="154"/>
    </row>
    <row r="19" spans="1:18" ht="59.25" customHeight="1">
      <c r="A19" s="218">
        <v>44348</v>
      </c>
      <c r="B19" s="194" t="s">
        <v>153</v>
      </c>
      <c r="C19" s="194" t="s">
        <v>864</v>
      </c>
      <c r="D19" s="194" t="s">
        <v>338</v>
      </c>
      <c r="E19" s="194" t="s">
        <v>865</v>
      </c>
      <c r="F19" s="194" t="s">
        <v>866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46" t="s">
        <v>1271</v>
      </c>
      <c r="R19" s="236"/>
    </row>
    <row r="20" spans="1:18" ht="52.5" customHeight="1">
      <c r="A20" s="218">
        <v>44348</v>
      </c>
      <c r="B20" s="194" t="s">
        <v>153</v>
      </c>
      <c r="C20" s="194" t="s">
        <v>316</v>
      </c>
      <c r="D20" s="194" t="s">
        <v>309</v>
      </c>
      <c r="E20" s="194" t="s">
        <v>1270</v>
      </c>
      <c r="F20" s="194" t="s">
        <v>568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46"/>
      <c r="R20" s="236"/>
    </row>
    <row r="21" spans="1:18" ht="77.25" customHeight="1">
      <c r="A21" s="218">
        <v>44197</v>
      </c>
      <c r="B21" s="194" t="s">
        <v>159</v>
      </c>
      <c r="C21" s="194" t="s">
        <v>316</v>
      </c>
      <c r="D21" s="194" t="s">
        <v>1372</v>
      </c>
      <c r="E21" s="194" t="s">
        <v>404</v>
      </c>
      <c r="F21" s="194" t="s">
        <v>404</v>
      </c>
      <c r="G21" s="194" t="s">
        <v>538</v>
      </c>
      <c r="H21" s="194" t="s">
        <v>443</v>
      </c>
      <c r="I21" s="194"/>
      <c r="J21" s="194"/>
      <c r="K21" s="194"/>
      <c r="L21" s="194"/>
      <c r="M21" s="194"/>
      <c r="N21" s="194"/>
      <c r="O21" s="143"/>
      <c r="P21" s="146"/>
      <c r="Q21" s="146" t="s">
        <v>922</v>
      </c>
      <c r="R21" s="154" t="s">
        <v>1373</v>
      </c>
    </row>
    <row r="22" spans="1:18" ht="78" customHeight="1">
      <c r="A22" s="218">
        <v>44228</v>
      </c>
      <c r="B22" s="194" t="s">
        <v>159</v>
      </c>
      <c r="C22" s="194" t="s">
        <v>316</v>
      </c>
      <c r="D22" s="194" t="s">
        <v>1372</v>
      </c>
      <c r="E22" s="194" t="s">
        <v>297</v>
      </c>
      <c r="F22" s="194" t="s">
        <v>347</v>
      </c>
      <c r="G22" s="194"/>
      <c r="H22" s="194"/>
      <c r="I22" s="194"/>
      <c r="J22" s="194"/>
      <c r="K22" s="194"/>
      <c r="L22" s="194"/>
      <c r="M22" s="194"/>
      <c r="N22" s="194"/>
      <c r="O22" s="143"/>
      <c r="P22" s="146" t="s">
        <v>450</v>
      </c>
      <c r="Q22" s="146" t="s">
        <v>752</v>
      </c>
      <c r="R22" s="154" t="s">
        <v>1373</v>
      </c>
    </row>
    <row r="23" spans="1:18" ht="76.5" customHeight="1">
      <c r="A23" s="218">
        <v>44256</v>
      </c>
      <c r="B23" s="194" t="s">
        <v>159</v>
      </c>
      <c r="C23" s="194" t="s">
        <v>535</v>
      </c>
      <c r="D23" s="194" t="s">
        <v>309</v>
      </c>
      <c r="E23" s="194" t="s">
        <v>537</v>
      </c>
      <c r="F23" s="194" t="s">
        <v>445</v>
      </c>
      <c r="G23" s="194" t="s">
        <v>541</v>
      </c>
      <c r="H23" s="194"/>
      <c r="I23" s="194" t="s">
        <v>539</v>
      </c>
      <c r="J23" s="194" t="s">
        <v>487</v>
      </c>
      <c r="K23" s="194" t="s">
        <v>540</v>
      </c>
      <c r="L23" s="194" t="s">
        <v>460</v>
      </c>
      <c r="M23" s="194"/>
      <c r="N23" s="194"/>
      <c r="O23" s="143"/>
      <c r="P23" s="146" t="s">
        <v>542</v>
      </c>
      <c r="Q23" s="146" t="s">
        <v>536</v>
      </c>
      <c r="R23" s="154" t="s">
        <v>1373</v>
      </c>
    </row>
    <row r="24" spans="1:18" ht="60" customHeight="1">
      <c r="A24" s="218">
        <v>44440</v>
      </c>
      <c r="B24" s="194" t="s">
        <v>159</v>
      </c>
      <c r="C24" s="194" t="s">
        <v>1699</v>
      </c>
      <c r="D24" s="194" t="s">
        <v>548</v>
      </c>
      <c r="E24" s="194" t="s">
        <v>1701</v>
      </c>
      <c r="F24" s="194" t="s">
        <v>898</v>
      </c>
      <c r="G24" s="194"/>
      <c r="H24" s="194"/>
      <c r="I24" s="194" t="s">
        <v>1700</v>
      </c>
      <c r="J24" s="194" t="s">
        <v>1702</v>
      </c>
      <c r="K24" s="143"/>
      <c r="L24" s="143"/>
      <c r="M24" s="143"/>
      <c r="N24" s="143"/>
      <c r="O24" s="143"/>
      <c r="P24" s="143"/>
      <c r="Q24" s="146" t="s">
        <v>1703</v>
      </c>
      <c r="R24" s="237"/>
    </row>
    <row r="25" spans="1:18" ht="117.75" customHeight="1">
      <c r="A25" s="218">
        <v>44197</v>
      </c>
      <c r="B25" s="194" t="s">
        <v>181</v>
      </c>
      <c r="C25" s="194" t="s">
        <v>386</v>
      </c>
      <c r="D25" s="194" t="s">
        <v>282</v>
      </c>
      <c r="E25" s="194" t="s">
        <v>387</v>
      </c>
      <c r="F25" s="194" t="s">
        <v>387</v>
      </c>
      <c r="G25" s="151"/>
      <c r="H25" s="151"/>
      <c r="I25" s="151"/>
      <c r="J25" s="220"/>
      <c r="K25" s="151"/>
      <c r="L25" s="151"/>
      <c r="M25" s="151"/>
      <c r="N25" s="151"/>
      <c r="O25" s="151"/>
      <c r="P25" s="151" t="s">
        <v>606</v>
      </c>
      <c r="Q25" s="146" t="s">
        <v>607</v>
      </c>
      <c r="R25" s="238" t="s">
        <v>388</v>
      </c>
    </row>
    <row r="26" spans="1:18" ht="195" customHeight="1">
      <c r="A26" s="218">
        <v>44228</v>
      </c>
      <c r="B26" s="194" t="s">
        <v>181</v>
      </c>
      <c r="C26" s="194" t="s">
        <v>316</v>
      </c>
      <c r="D26" s="194" t="s">
        <v>309</v>
      </c>
      <c r="E26" s="194" t="s">
        <v>608</v>
      </c>
      <c r="F26" s="194" t="s">
        <v>609</v>
      </c>
      <c r="G26" s="151"/>
      <c r="H26" s="151"/>
      <c r="I26" s="151"/>
      <c r="J26" s="220"/>
      <c r="K26" s="151"/>
      <c r="L26" s="151"/>
      <c r="M26" s="151"/>
      <c r="N26" s="151"/>
      <c r="O26" s="151"/>
      <c r="P26" s="146" t="s">
        <v>610</v>
      </c>
      <c r="Q26" s="146" t="s">
        <v>1374</v>
      </c>
      <c r="R26" s="154" t="s">
        <v>388</v>
      </c>
    </row>
    <row r="27" spans="1:18" ht="52.5" customHeight="1">
      <c r="A27" s="218">
        <v>44256</v>
      </c>
      <c r="B27" s="194" t="s">
        <v>181</v>
      </c>
      <c r="C27" s="194" t="s">
        <v>316</v>
      </c>
      <c r="D27" s="194" t="s">
        <v>309</v>
      </c>
      <c r="E27" s="194" t="s">
        <v>611</v>
      </c>
      <c r="F27" s="194" t="s">
        <v>568</v>
      </c>
      <c r="G27" s="151"/>
      <c r="H27" s="151"/>
      <c r="I27" s="151"/>
      <c r="J27" s="239"/>
      <c r="K27" s="151"/>
      <c r="L27" s="151"/>
      <c r="M27" s="151"/>
      <c r="N27" s="151"/>
      <c r="O27" s="151"/>
      <c r="P27" s="146" t="s">
        <v>612</v>
      </c>
      <c r="Q27" s="151" t="s">
        <v>613</v>
      </c>
      <c r="R27" s="240" t="s">
        <v>388</v>
      </c>
    </row>
    <row r="28" spans="1:18" ht="52.5" customHeight="1">
      <c r="A28" s="218">
        <v>44409</v>
      </c>
      <c r="B28" s="194" t="s">
        <v>181</v>
      </c>
      <c r="C28" s="194" t="s">
        <v>1585</v>
      </c>
      <c r="D28" s="194" t="s">
        <v>309</v>
      </c>
      <c r="E28" s="194" t="s">
        <v>1588</v>
      </c>
      <c r="F28" s="194" t="s">
        <v>1587</v>
      </c>
      <c r="G28" s="167"/>
      <c r="H28" s="167"/>
      <c r="I28" s="151"/>
      <c r="J28" s="220"/>
      <c r="K28" s="167"/>
      <c r="L28" s="167"/>
      <c r="M28" s="167"/>
      <c r="N28" s="167"/>
      <c r="O28" s="167"/>
      <c r="P28" s="151" t="s">
        <v>1586</v>
      </c>
      <c r="Q28" s="151" t="s">
        <v>1817</v>
      </c>
      <c r="R28" s="176" t="s">
        <v>388</v>
      </c>
    </row>
    <row r="29" spans="1:18" ht="53.25" customHeight="1">
      <c r="A29" s="218">
        <v>44197</v>
      </c>
      <c r="B29" s="194" t="s">
        <v>54</v>
      </c>
      <c r="C29" s="194" t="s">
        <v>316</v>
      </c>
      <c r="D29" s="194" t="s">
        <v>1372</v>
      </c>
      <c r="E29" s="194" t="s">
        <v>389</v>
      </c>
      <c r="F29" s="194" t="s">
        <v>322</v>
      </c>
      <c r="G29" s="194"/>
      <c r="H29" s="144"/>
      <c r="I29" s="194"/>
      <c r="J29" s="194"/>
      <c r="K29" s="143"/>
      <c r="L29" s="143"/>
      <c r="M29" s="143"/>
      <c r="N29" s="146"/>
      <c r="O29" s="146"/>
      <c r="P29" s="146" t="s">
        <v>279</v>
      </c>
      <c r="Q29" s="146" t="s">
        <v>1375</v>
      </c>
      <c r="R29" s="238"/>
    </row>
    <row r="30" spans="1:18" ht="92.25" customHeight="1">
      <c r="A30" s="218">
        <v>44197</v>
      </c>
      <c r="B30" s="194" t="s">
        <v>251</v>
      </c>
      <c r="C30" s="194" t="s">
        <v>753</v>
      </c>
      <c r="D30" s="194" t="s">
        <v>808</v>
      </c>
      <c r="E30" s="171" t="s">
        <v>620</v>
      </c>
      <c r="F30" s="194"/>
      <c r="G30" s="194"/>
      <c r="H30" s="171"/>
      <c r="I30" s="194"/>
      <c r="J30" s="194"/>
      <c r="K30" s="194"/>
      <c r="L30" s="194"/>
      <c r="M30" s="194"/>
      <c r="N30" s="241"/>
      <c r="O30" s="169"/>
      <c r="P30" s="146" t="s">
        <v>757</v>
      </c>
      <c r="Q30" s="146" t="s">
        <v>619</v>
      </c>
      <c r="R30" s="238"/>
    </row>
    <row r="31" spans="1:18" ht="53.25" customHeight="1">
      <c r="A31" s="218">
        <v>44197</v>
      </c>
      <c r="B31" s="194" t="s">
        <v>251</v>
      </c>
      <c r="C31" s="194" t="s">
        <v>316</v>
      </c>
      <c r="D31" s="194" t="s">
        <v>333</v>
      </c>
      <c r="E31" s="194" t="s">
        <v>621</v>
      </c>
      <c r="F31" s="194" t="s">
        <v>568</v>
      </c>
      <c r="G31" s="194"/>
      <c r="H31" s="171"/>
      <c r="I31" s="194"/>
      <c r="J31" s="194"/>
      <c r="K31" s="194"/>
      <c r="L31" s="194"/>
      <c r="M31" s="194"/>
      <c r="N31" s="194"/>
      <c r="O31" s="194"/>
      <c r="P31" s="146" t="s">
        <v>622</v>
      </c>
      <c r="Q31" s="146" t="s">
        <v>923</v>
      </c>
      <c r="R31" s="238"/>
    </row>
    <row r="32" spans="1:18" ht="90" customHeight="1">
      <c r="A32" s="218">
        <v>44348</v>
      </c>
      <c r="B32" s="194" t="s">
        <v>251</v>
      </c>
      <c r="C32" s="194" t="s">
        <v>753</v>
      </c>
      <c r="D32" s="194" t="s">
        <v>1381</v>
      </c>
      <c r="E32" s="194" t="s">
        <v>1376</v>
      </c>
      <c r="F32" s="194" t="s">
        <v>1298</v>
      </c>
      <c r="G32" s="194" t="s">
        <v>1305</v>
      </c>
      <c r="H32" s="171" t="s">
        <v>677</v>
      </c>
      <c r="I32" s="194" t="s">
        <v>1304</v>
      </c>
      <c r="J32" s="171" t="s">
        <v>1299</v>
      </c>
      <c r="K32" s="194"/>
      <c r="L32" s="194"/>
      <c r="M32" s="194"/>
      <c r="N32" s="194"/>
      <c r="O32" s="194"/>
      <c r="P32" s="146" t="s">
        <v>1377</v>
      </c>
      <c r="Q32" s="146" t="s">
        <v>1308</v>
      </c>
      <c r="R32" s="154"/>
    </row>
    <row r="33" spans="1:18" ht="90.75" customHeight="1">
      <c r="A33" s="218">
        <v>44348</v>
      </c>
      <c r="B33" s="194" t="s">
        <v>251</v>
      </c>
      <c r="C33" s="194" t="s">
        <v>753</v>
      </c>
      <c r="D33" s="194" t="s">
        <v>267</v>
      </c>
      <c r="E33" s="194" t="s">
        <v>865</v>
      </c>
      <c r="F33" s="194" t="s">
        <v>1300</v>
      </c>
      <c r="G33" s="194" t="s">
        <v>1306</v>
      </c>
      <c r="H33" s="171" t="s">
        <v>1201</v>
      </c>
      <c r="I33" s="194"/>
      <c r="J33" s="171"/>
      <c r="K33" s="194" t="s">
        <v>1444</v>
      </c>
      <c r="L33" s="194"/>
      <c r="M33" s="194"/>
      <c r="N33" s="194"/>
      <c r="O33" s="194"/>
      <c r="P33" s="146" t="s">
        <v>1378</v>
      </c>
      <c r="Q33" s="146" t="s">
        <v>1309</v>
      </c>
      <c r="R33" s="154"/>
    </row>
    <row r="34" spans="1:18" ht="91.5" customHeight="1">
      <c r="A34" s="218">
        <v>44348</v>
      </c>
      <c r="B34" s="194" t="s">
        <v>251</v>
      </c>
      <c r="C34" s="194" t="s">
        <v>753</v>
      </c>
      <c r="D34" s="194" t="s">
        <v>1443</v>
      </c>
      <c r="E34" s="194" t="s">
        <v>1300</v>
      </c>
      <c r="F34" s="152"/>
      <c r="G34" s="194"/>
      <c r="H34" s="171"/>
      <c r="I34" s="194"/>
      <c r="J34" s="171"/>
      <c r="K34" s="194"/>
      <c r="L34" s="194"/>
      <c r="M34" s="194"/>
      <c r="N34" s="194"/>
      <c r="O34" s="194"/>
      <c r="P34" s="146" t="s">
        <v>1379</v>
      </c>
      <c r="Q34" s="146" t="s">
        <v>1310</v>
      </c>
      <c r="R34" s="154"/>
    </row>
    <row r="35" spans="1:18" ht="93.75" customHeight="1">
      <c r="A35" s="218">
        <v>44348</v>
      </c>
      <c r="B35" s="194" t="s">
        <v>251</v>
      </c>
      <c r="C35" s="194" t="s">
        <v>753</v>
      </c>
      <c r="D35" s="194" t="s">
        <v>1442</v>
      </c>
      <c r="E35" s="194" t="s">
        <v>1441</v>
      </c>
      <c r="F35" s="194"/>
      <c r="G35" s="194"/>
      <c r="H35" s="171"/>
      <c r="I35" s="194"/>
      <c r="J35" s="171"/>
      <c r="K35" s="194"/>
      <c r="L35" s="194"/>
      <c r="M35" s="194"/>
      <c r="N35" s="194"/>
      <c r="O35" s="194"/>
      <c r="P35" s="146" t="s">
        <v>1380</v>
      </c>
      <c r="Q35" s="146" t="s">
        <v>1311</v>
      </c>
      <c r="R35" s="154"/>
    </row>
    <row r="36" spans="1:18" ht="66" customHeight="1">
      <c r="A36" s="218">
        <v>44348</v>
      </c>
      <c r="B36" s="194" t="s">
        <v>251</v>
      </c>
      <c r="C36" s="194" t="s">
        <v>386</v>
      </c>
      <c r="D36" s="194" t="s">
        <v>1448</v>
      </c>
      <c r="E36" s="194" t="s">
        <v>1301</v>
      </c>
      <c r="F36" s="152"/>
      <c r="G36" s="194"/>
      <c r="H36" s="194"/>
      <c r="I36" s="194"/>
      <c r="J36" s="194"/>
      <c r="K36" s="194" t="s">
        <v>1447</v>
      </c>
      <c r="L36" s="194" t="s">
        <v>963</v>
      </c>
      <c r="M36" s="194"/>
      <c r="N36" s="194"/>
      <c r="O36" s="194"/>
      <c r="P36" s="146"/>
      <c r="Q36" s="146" t="s">
        <v>1312</v>
      </c>
      <c r="R36" s="154"/>
    </row>
    <row r="37" spans="1:18" ht="136.5" customHeight="1">
      <c r="A37" s="218">
        <v>44348</v>
      </c>
      <c r="B37" s="194" t="s">
        <v>251</v>
      </c>
      <c r="C37" s="194" t="s">
        <v>316</v>
      </c>
      <c r="D37" s="194" t="s">
        <v>1381</v>
      </c>
      <c r="E37" s="194" t="s">
        <v>1301</v>
      </c>
      <c r="F37" s="152"/>
      <c r="G37" s="194" t="s">
        <v>1307</v>
      </c>
      <c r="H37" s="194" t="s">
        <v>1303</v>
      </c>
      <c r="I37" s="194"/>
      <c r="J37" s="194"/>
      <c r="K37" s="194" t="s">
        <v>1445</v>
      </c>
      <c r="L37" s="194" t="s">
        <v>1446</v>
      </c>
      <c r="M37" s="194"/>
      <c r="N37" s="194"/>
      <c r="O37" s="194"/>
      <c r="P37" s="146" t="s">
        <v>1302</v>
      </c>
      <c r="Q37" s="146" t="s">
        <v>1313</v>
      </c>
      <c r="R37" s="154" t="s">
        <v>1314</v>
      </c>
    </row>
    <row r="38" spans="1:18" ht="55.5" customHeight="1">
      <c r="A38" s="218">
        <v>44378</v>
      </c>
      <c r="B38" s="194" t="s">
        <v>251</v>
      </c>
      <c r="C38" s="194" t="s">
        <v>316</v>
      </c>
      <c r="D38" s="194" t="s">
        <v>309</v>
      </c>
      <c r="E38" s="194" t="s">
        <v>1930</v>
      </c>
      <c r="F38" s="194" t="s">
        <v>1929</v>
      </c>
      <c r="G38" s="194"/>
      <c r="H38" s="194"/>
      <c r="I38" s="194"/>
      <c r="J38" s="194"/>
      <c r="K38" s="194"/>
      <c r="L38" s="194"/>
      <c r="M38" s="194"/>
      <c r="N38" s="194"/>
      <c r="O38" s="194"/>
      <c r="P38" s="146"/>
      <c r="Q38" s="146" t="s">
        <v>1931</v>
      </c>
      <c r="R38" s="154"/>
    </row>
    <row r="39" spans="1:18" ht="120" customHeight="1">
      <c r="A39" s="218">
        <v>44228</v>
      </c>
      <c r="B39" s="194" t="s">
        <v>190</v>
      </c>
      <c r="C39" s="194" t="s">
        <v>924</v>
      </c>
      <c r="D39" s="194" t="s">
        <v>282</v>
      </c>
      <c r="E39" s="194" t="s">
        <v>681</v>
      </c>
      <c r="F39" s="194" t="s">
        <v>682</v>
      </c>
      <c r="G39" s="172"/>
      <c r="H39" s="172"/>
      <c r="I39" s="167"/>
      <c r="J39" s="167"/>
      <c r="K39" s="167"/>
      <c r="L39" s="167"/>
      <c r="M39" s="167"/>
      <c r="N39" s="167"/>
      <c r="O39" s="167"/>
      <c r="P39" s="146" t="s">
        <v>683</v>
      </c>
      <c r="Q39" s="146" t="s">
        <v>684</v>
      </c>
      <c r="R39" s="154"/>
    </row>
    <row r="40" spans="1:18" ht="120" customHeight="1">
      <c r="A40" s="218">
        <v>44348</v>
      </c>
      <c r="B40" s="194" t="s">
        <v>190</v>
      </c>
      <c r="C40" s="194" t="s">
        <v>924</v>
      </c>
      <c r="D40" s="194" t="s">
        <v>267</v>
      </c>
      <c r="E40" s="194" t="s">
        <v>889</v>
      </c>
      <c r="F40" s="194" t="s">
        <v>682</v>
      </c>
      <c r="G40" s="172"/>
      <c r="H40" s="172"/>
      <c r="I40" s="167"/>
      <c r="J40" s="167"/>
      <c r="K40" s="167"/>
      <c r="L40" s="167"/>
      <c r="M40" s="167"/>
      <c r="N40" s="167"/>
      <c r="O40" s="167"/>
      <c r="P40" s="146" t="s">
        <v>890</v>
      </c>
      <c r="Q40" s="146" t="s">
        <v>891</v>
      </c>
      <c r="R40" s="154"/>
    </row>
    <row r="41" spans="1:18" ht="63.75" customHeight="1">
      <c r="A41" s="218">
        <v>44228</v>
      </c>
      <c r="B41" s="194" t="s">
        <v>193</v>
      </c>
      <c r="C41" s="194" t="s">
        <v>316</v>
      </c>
      <c r="D41" s="194" t="s">
        <v>309</v>
      </c>
      <c r="E41" s="194"/>
      <c r="F41" s="194"/>
      <c r="G41" s="194"/>
      <c r="H41" s="194"/>
      <c r="I41" s="194"/>
      <c r="J41" s="194"/>
      <c r="K41" s="194"/>
      <c r="L41" s="194"/>
      <c r="M41" s="194"/>
      <c r="N41" s="152"/>
      <c r="O41" s="194"/>
      <c r="P41" s="146" t="s">
        <v>618</v>
      </c>
      <c r="Q41" s="146" t="s">
        <v>1382</v>
      </c>
      <c r="R41" s="242"/>
    </row>
    <row r="42" spans="1:18" ht="76.5" customHeight="1">
      <c r="A42" s="218">
        <v>44348</v>
      </c>
      <c r="B42" s="194" t="s">
        <v>193</v>
      </c>
      <c r="C42" s="194" t="s">
        <v>1383</v>
      </c>
      <c r="D42" s="194" t="s">
        <v>282</v>
      </c>
      <c r="E42" s="194" t="s">
        <v>947</v>
      </c>
      <c r="F42" s="194" t="s">
        <v>382</v>
      </c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146" t="s">
        <v>1384</v>
      </c>
      <c r="R42" s="244"/>
    </row>
    <row r="43" spans="1:18" ht="52.5" customHeight="1">
      <c r="A43" s="218">
        <v>44378</v>
      </c>
      <c r="B43" s="194" t="s">
        <v>252</v>
      </c>
      <c r="C43" s="194" t="s">
        <v>1818</v>
      </c>
      <c r="D43" s="194" t="s">
        <v>338</v>
      </c>
      <c r="E43" s="194" t="s">
        <v>1717</v>
      </c>
      <c r="F43" s="245">
        <v>44287</v>
      </c>
      <c r="G43" s="246"/>
      <c r="H43" s="246"/>
      <c r="I43" s="246"/>
      <c r="J43" s="246"/>
      <c r="K43" s="246"/>
      <c r="L43" s="246"/>
      <c r="M43" s="246"/>
      <c r="N43" s="246"/>
      <c r="O43" s="246"/>
      <c r="P43" s="146" t="s">
        <v>1718</v>
      </c>
      <c r="Q43" s="146" t="s">
        <v>1719</v>
      </c>
      <c r="R43" s="154"/>
    </row>
    <row r="44" spans="1:18" ht="102.75" customHeight="1">
      <c r="A44" s="218">
        <v>44228</v>
      </c>
      <c r="B44" s="194" t="s">
        <v>253</v>
      </c>
      <c r="C44" s="194" t="s">
        <v>316</v>
      </c>
      <c r="D44" s="194" t="s">
        <v>1372</v>
      </c>
      <c r="E44" s="194" t="s">
        <v>319</v>
      </c>
      <c r="F44" s="194"/>
      <c r="G44" s="194"/>
      <c r="H44" s="194"/>
      <c r="I44" s="247"/>
      <c r="J44" s="247"/>
      <c r="K44" s="247"/>
      <c r="L44" s="247"/>
      <c r="M44" s="247"/>
      <c r="N44" s="247"/>
      <c r="O44" s="247"/>
      <c r="P44" s="146"/>
      <c r="Q44" s="146" t="s">
        <v>1385</v>
      </c>
      <c r="R44" s="154"/>
    </row>
    <row r="45" spans="1:18" ht="90.75" customHeight="1">
      <c r="A45" s="218">
        <v>44287</v>
      </c>
      <c r="B45" s="194" t="s">
        <v>253</v>
      </c>
      <c r="C45" s="194" t="s">
        <v>1386</v>
      </c>
      <c r="D45" s="194" t="s">
        <v>282</v>
      </c>
      <c r="E45" s="194" t="s">
        <v>861</v>
      </c>
      <c r="F45" s="194" t="s">
        <v>382</v>
      </c>
      <c r="G45" s="194"/>
      <c r="H45" s="194"/>
      <c r="I45" s="247"/>
      <c r="J45" s="247"/>
      <c r="K45" s="247"/>
      <c r="L45" s="247"/>
      <c r="M45" s="247"/>
      <c r="N45" s="247"/>
      <c r="O45" s="247"/>
      <c r="P45" s="146" t="s">
        <v>1388</v>
      </c>
      <c r="Q45" s="146" t="s">
        <v>1387</v>
      </c>
      <c r="R45" s="154"/>
    </row>
    <row r="46" spans="1:18" ht="63" customHeight="1">
      <c r="A46" s="218"/>
      <c r="B46" s="194" t="s">
        <v>55</v>
      </c>
      <c r="C46" s="194" t="s">
        <v>305</v>
      </c>
      <c r="D46" s="194"/>
      <c r="E46" s="194"/>
      <c r="F46" s="194"/>
      <c r="G46" s="243"/>
      <c r="H46" s="243"/>
      <c r="I46" s="243"/>
      <c r="J46" s="243"/>
      <c r="K46" s="243"/>
      <c r="L46" s="243"/>
      <c r="M46" s="243"/>
      <c r="N46" s="149"/>
      <c r="O46" s="243"/>
      <c r="P46" s="146"/>
      <c r="Q46" s="146"/>
      <c r="R46" s="154"/>
    </row>
    <row r="47" spans="1:18" ht="52.5" customHeight="1">
      <c r="A47" s="218"/>
      <c r="B47" s="194" t="s">
        <v>254</v>
      </c>
      <c r="C47" s="194" t="s">
        <v>305</v>
      </c>
      <c r="D47" s="194"/>
      <c r="E47" s="194"/>
      <c r="F47" s="152"/>
      <c r="G47" s="143"/>
      <c r="H47" s="143"/>
      <c r="I47" s="143"/>
      <c r="J47" s="143"/>
      <c r="K47" s="143"/>
      <c r="L47" s="143"/>
      <c r="M47" s="143"/>
      <c r="N47" s="146"/>
      <c r="O47" s="146"/>
      <c r="P47" s="146"/>
      <c r="Q47" s="146"/>
      <c r="R47" s="248"/>
    </row>
    <row r="48" spans="1:18" ht="67.5" customHeight="1">
      <c r="A48" s="218">
        <v>44197</v>
      </c>
      <c r="B48" s="194" t="s">
        <v>155</v>
      </c>
      <c r="C48" s="194" t="s">
        <v>378</v>
      </c>
      <c r="D48" s="194" t="s">
        <v>285</v>
      </c>
      <c r="E48" s="194" t="s">
        <v>506</v>
      </c>
      <c r="F48" s="194" t="s">
        <v>322</v>
      </c>
      <c r="G48" s="171"/>
      <c r="H48" s="171"/>
      <c r="I48" s="194"/>
      <c r="J48" s="249"/>
      <c r="K48" s="194"/>
      <c r="L48" s="194"/>
      <c r="M48" s="194"/>
      <c r="N48" s="250"/>
      <c r="O48" s="250"/>
      <c r="P48" s="146" t="s">
        <v>507</v>
      </c>
      <c r="Q48" s="146" t="s">
        <v>508</v>
      </c>
      <c r="R48" s="154"/>
    </row>
    <row r="49" spans="1:18" ht="64.5" customHeight="1">
      <c r="A49" s="218">
        <v>44256</v>
      </c>
      <c r="B49" s="194" t="s">
        <v>155</v>
      </c>
      <c r="C49" s="194" t="s">
        <v>498</v>
      </c>
      <c r="D49" s="194" t="s">
        <v>282</v>
      </c>
      <c r="E49" s="194" t="s">
        <v>444</v>
      </c>
      <c r="F49" s="194" t="s">
        <v>382</v>
      </c>
      <c r="G49" s="171"/>
      <c r="H49" s="171"/>
      <c r="I49" s="194"/>
      <c r="J49" s="249"/>
      <c r="K49" s="194"/>
      <c r="L49" s="194"/>
      <c r="M49" s="194"/>
      <c r="N49" s="250"/>
      <c r="O49" s="250"/>
      <c r="P49" s="146" t="s">
        <v>1190</v>
      </c>
      <c r="Q49" s="146" t="s">
        <v>1819</v>
      </c>
      <c r="R49" s="154"/>
    </row>
    <row r="50" spans="1:18" ht="63" customHeight="1">
      <c r="A50" s="218">
        <v>44256</v>
      </c>
      <c r="B50" s="194" t="s">
        <v>249</v>
      </c>
      <c r="C50" s="194" t="s">
        <v>316</v>
      </c>
      <c r="D50" s="194" t="s">
        <v>333</v>
      </c>
      <c r="E50" s="194" t="s">
        <v>334</v>
      </c>
      <c r="F50" s="194" t="s">
        <v>335</v>
      </c>
      <c r="G50" s="167"/>
      <c r="H50" s="167"/>
      <c r="I50" s="167"/>
      <c r="J50" s="167"/>
      <c r="K50" s="167"/>
      <c r="L50" s="167"/>
      <c r="M50" s="167"/>
      <c r="N50" s="167"/>
      <c r="O50" s="167"/>
      <c r="P50" s="146" t="s">
        <v>336</v>
      </c>
      <c r="Q50" s="146" t="s">
        <v>925</v>
      </c>
      <c r="R50" s="154" t="s">
        <v>756</v>
      </c>
    </row>
    <row r="51" spans="1:18" ht="57" customHeight="1">
      <c r="A51" s="218">
        <v>44256</v>
      </c>
      <c r="B51" s="194" t="s">
        <v>249</v>
      </c>
      <c r="C51" s="194" t="s">
        <v>337</v>
      </c>
      <c r="D51" s="194" t="s">
        <v>338</v>
      </c>
      <c r="E51" s="194"/>
      <c r="F51" s="194" t="s">
        <v>339</v>
      </c>
      <c r="G51" s="194"/>
      <c r="H51" s="194"/>
      <c r="I51" s="194" t="s">
        <v>810</v>
      </c>
      <c r="J51" s="194" t="s">
        <v>340</v>
      </c>
      <c r="K51" s="167"/>
      <c r="L51" s="167"/>
      <c r="M51" s="167"/>
      <c r="N51" s="167"/>
      <c r="O51" s="167"/>
      <c r="P51" s="167"/>
      <c r="Q51" s="146" t="s">
        <v>1390</v>
      </c>
      <c r="R51" s="154" t="s">
        <v>1389</v>
      </c>
    </row>
    <row r="52" spans="1:18" ht="50.25" customHeight="1">
      <c r="A52" s="218">
        <v>44348</v>
      </c>
      <c r="B52" s="194" t="s">
        <v>115</v>
      </c>
      <c r="C52" s="194" t="s">
        <v>665</v>
      </c>
      <c r="D52" s="194" t="s">
        <v>309</v>
      </c>
      <c r="E52" s="194"/>
      <c r="F52" s="194"/>
      <c r="G52" s="171"/>
      <c r="H52" s="171"/>
      <c r="I52" s="194" t="s">
        <v>1763</v>
      </c>
      <c r="J52" s="194" t="s">
        <v>862</v>
      </c>
      <c r="K52" s="194"/>
      <c r="L52" s="194"/>
      <c r="M52" s="194"/>
      <c r="N52" s="250"/>
      <c r="O52" s="250"/>
      <c r="P52" s="146"/>
      <c r="Q52" s="146" t="s">
        <v>863</v>
      </c>
      <c r="R52" s="154"/>
    </row>
    <row r="53" spans="1:18" ht="50.25" customHeight="1">
      <c r="A53" s="218">
        <v>44348</v>
      </c>
      <c r="B53" s="194" t="s">
        <v>115</v>
      </c>
      <c r="C53" s="194" t="s">
        <v>1550</v>
      </c>
      <c r="D53" s="194" t="s">
        <v>1551</v>
      </c>
      <c r="E53" s="171" t="s">
        <v>1554</v>
      </c>
      <c r="F53" s="194" t="s">
        <v>1553</v>
      </c>
      <c r="G53" s="171"/>
      <c r="H53" s="171"/>
      <c r="I53" s="194"/>
      <c r="J53" s="194"/>
      <c r="K53" s="194"/>
      <c r="L53" s="194"/>
      <c r="M53" s="194"/>
      <c r="N53" s="250"/>
      <c r="O53" s="250"/>
      <c r="P53" s="146"/>
      <c r="Q53" s="146" t="s">
        <v>1552</v>
      </c>
      <c r="R53" s="154"/>
    </row>
    <row r="54" spans="1:18" ht="81" customHeight="1">
      <c r="A54" s="218">
        <v>44440</v>
      </c>
      <c r="B54" s="194" t="s">
        <v>115</v>
      </c>
      <c r="C54" s="194" t="s">
        <v>255</v>
      </c>
      <c r="D54" s="194" t="s">
        <v>1905</v>
      </c>
      <c r="E54" s="194" t="s">
        <v>1512</v>
      </c>
      <c r="F54" s="194" t="s">
        <v>1503</v>
      </c>
      <c r="G54" s="171"/>
      <c r="H54" s="171"/>
      <c r="I54" s="194"/>
      <c r="J54" s="194"/>
      <c r="K54" s="194"/>
      <c r="L54" s="194"/>
      <c r="M54" s="194"/>
      <c r="N54" s="250"/>
      <c r="O54" s="250"/>
      <c r="P54" s="146" t="s">
        <v>1513</v>
      </c>
      <c r="Q54" s="146" t="s">
        <v>1820</v>
      </c>
      <c r="R54" s="154"/>
    </row>
    <row r="55" spans="1:18" ht="50.25" customHeight="1">
      <c r="A55" s="218">
        <v>44470</v>
      </c>
      <c r="B55" s="194" t="s">
        <v>115</v>
      </c>
      <c r="C55" s="194" t="s">
        <v>665</v>
      </c>
      <c r="D55" s="194" t="s">
        <v>309</v>
      </c>
      <c r="E55" s="194" t="s">
        <v>1764</v>
      </c>
      <c r="F55" s="194"/>
      <c r="G55" s="171"/>
      <c r="H55" s="171"/>
      <c r="I55" s="194" t="s">
        <v>1762</v>
      </c>
      <c r="J55" s="194" t="s">
        <v>1649</v>
      </c>
      <c r="K55" s="194"/>
      <c r="L55" s="194"/>
      <c r="M55" s="194"/>
      <c r="N55" s="250"/>
      <c r="O55" s="250"/>
      <c r="P55" s="146"/>
      <c r="Q55" s="146" t="s">
        <v>1821</v>
      </c>
      <c r="R55" s="154"/>
    </row>
    <row r="56" spans="1:18" ht="59.25" customHeight="1">
      <c r="A56" s="218">
        <v>44470</v>
      </c>
      <c r="B56" s="194" t="s">
        <v>115</v>
      </c>
      <c r="C56" s="194" t="s">
        <v>1770</v>
      </c>
      <c r="D56" s="194" t="s">
        <v>338</v>
      </c>
      <c r="E56" s="194"/>
      <c r="F56" s="194"/>
      <c r="G56" s="171"/>
      <c r="H56" s="171"/>
      <c r="I56" s="171"/>
      <c r="J56" s="194"/>
      <c r="K56" s="194"/>
      <c r="L56" s="194"/>
      <c r="M56" s="194"/>
      <c r="N56" s="250"/>
      <c r="O56" s="250"/>
      <c r="P56" s="146"/>
      <c r="Q56" s="146" t="s">
        <v>1771</v>
      </c>
      <c r="R56" s="154"/>
    </row>
    <row r="57" spans="1:18" s="44" customFormat="1" ht="54" customHeight="1">
      <c r="A57" s="218">
        <v>44197</v>
      </c>
      <c r="B57" s="194" t="s">
        <v>192</v>
      </c>
      <c r="C57" s="194" t="s">
        <v>316</v>
      </c>
      <c r="D57" s="194" t="s">
        <v>1372</v>
      </c>
      <c r="E57" s="194" t="s">
        <v>431</v>
      </c>
      <c r="F57" s="194" t="s">
        <v>432</v>
      </c>
      <c r="G57" s="148"/>
      <c r="H57" s="251"/>
      <c r="I57" s="148"/>
      <c r="J57" s="252"/>
      <c r="K57" s="148"/>
      <c r="L57" s="148"/>
      <c r="M57" s="148"/>
      <c r="N57" s="253"/>
      <c r="O57" s="148"/>
      <c r="P57" s="143"/>
      <c r="Q57" s="146" t="s">
        <v>1392</v>
      </c>
      <c r="R57" s="219"/>
    </row>
    <row r="58" spans="1:18" s="44" customFormat="1" ht="81.75" customHeight="1">
      <c r="A58" s="218">
        <v>44317</v>
      </c>
      <c r="B58" s="194" t="s">
        <v>192</v>
      </c>
      <c r="C58" s="194" t="s">
        <v>1768</v>
      </c>
      <c r="D58" s="194" t="s">
        <v>1391</v>
      </c>
      <c r="E58" s="194" t="s">
        <v>1044</v>
      </c>
      <c r="F58" s="194" t="s">
        <v>432</v>
      </c>
      <c r="G58" s="148"/>
      <c r="H58" s="251"/>
      <c r="I58" s="148"/>
      <c r="J58" s="252"/>
      <c r="K58" s="148"/>
      <c r="L58" s="148"/>
      <c r="M58" s="148"/>
      <c r="N58" s="253"/>
      <c r="O58" s="148"/>
      <c r="P58" s="143"/>
      <c r="Q58" s="146" t="s">
        <v>712</v>
      </c>
      <c r="R58" s="254"/>
    </row>
    <row r="59" spans="1:18" s="44" customFormat="1" ht="82.5" customHeight="1">
      <c r="A59" s="218">
        <v>44440</v>
      </c>
      <c r="B59" s="194" t="s">
        <v>192</v>
      </c>
      <c r="C59" s="194" t="s">
        <v>1768</v>
      </c>
      <c r="D59" s="194" t="s">
        <v>1904</v>
      </c>
      <c r="E59" s="194" t="s">
        <v>1595</v>
      </c>
      <c r="F59" s="194" t="s">
        <v>1767</v>
      </c>
      <c r="G59" s="148"/>
      <c r="H59" s="251"/>
      <c r="I59" s="148"/>
      <c r="J59" s="252"/>
      <c r="K59" s="148"/>
      <c r="L59" s="148"/>
      <c r="M59" s="148"/>
      <c r="N59" s="253"/>
      <c r="O59" s="148"/>
      <c r="P59" s="143"/>
      <c r="Q59" s="146" t="s">
        <v>712</v>
      </c>
      <c r="R59" s="254"/>
    </row>
    <row r="60" spans="1:18" ht="50.25" customHeight="1">
      <c r="A60" s="218">
        <v>44256</v>
      </c>
      <c r="B60" s="194" t="s">
        <v>160</v>
      </c>
      <c r="C60" s="194" t="s">
        <v>926</v>
      </c>
      <c r="D60" s="194" t="s">
        <v>282</v>
      </c>
      <c r="E60" s="194" t="s">
        <v>444</v>
      </c>
      <c r="F60" s="194" t="s">
        <v>445</v>
      </c>
      <c r="G60" s="194" t="s">
        <v>688</v>
      </c>
      <c r="H60" s="171" t="s">
        <v>443</v>
      </c>
      <c r="I60" s="167"/>
      <c r="J60" s="167"/>
      <c r="K60" s="167"/>
      <c r="L60" s="167"/>
      <c r="M60" s="167"/>
      <c r="N60" s="167"/>
      <c r="O60" s="167"/>
      <c r="P60" s="167"/>
      <c r="Q60" s="146" t="s">
        <v>754</v>
      </c>
      <c r="R60" s="154"/>
    </row>
    <row r="61" spans="1:18" ht="59.25" customHeight="1">
      <c r="A61" s="218"/>
      <c r="B61" s="194" t="s">
        <v>247</v>
      </c>
      <c r="C61" s="194" t="s">
        <v>305</v>
      </c>
      <c r="D61" s="194"/>
      <c r="E61" s="171"/>
      <c r="F61" s="194"/>
      <c r="G61" s="167"/>
      <c r="H61" s="167"/>
      <c r="I61" s="167"/>
      <c r="J61" s="167"/>
      <c r="K61" s="167"/>
      <c r="L61" s="167"/>
      <c r="M61" s="167"/>
      <c r="N61" s="167"/>
      <c r="O61" s="167"/>
      <c r="P61" s="159"/>
      <c r="Q61" s="151"/>
      <c r="R61" s="154"/>
    </row>
    <row r="62" spans="1:18" ht="50.25" customHeight="1">
      <c r="A62" s="218"/>
      <c r="B62" s="194" t="s">
        <v>180</v>
      </c>
      <c r="C62" s="194" t="s">
        <v>305</v>
      </c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46"/>
      <c r="Q62" s="151" t="s">
        <v>712</v>
      </c>
      <c r="R62" s="189"/>
    </row>
    <row r="63" spans="1:18" ht="54.75" customHeight="1">
      <c r="A63" s="218">
        <v>44256</v>
      </c>
      <c r="B63" s="194" t="s">
        <v>110</v>
      </c>
      <c r="C63" s="194" t="s">
        <v>312</v>
      </c>
      <c r="D63" s="194" t="s">
        <v>274</v>
      </c>
      <c r="E63" s="194" t="s">
        <v>314</v>
      </c>
      <c r="F63" s="194"/>
      <c r="G63" s="153"/>
      <c r="H63" s="153"/>
      <c r="I63" s="153"/>
      <c r="J63" s="153"/>
      <c r="K63" s="153"/>
      <c r="L63" s="153"/>
      <c r="M63" s="153"/>
      <c r="N63" s="146"/>
      <c r="O63" s="153"/>
      <c r="P63" s="153"/>
      <c r="Q63" s="146" t="s">
        <v>315</v>
      </c>
      <c r="R63" s="154" t="s">
        <v>313</v>
      </c>
    </row>
    <row r="64" spans="1:18" ht="66.75" customHeight="1">
      <c r="A64" s="218">
        <v>44256</v>
      </c>
      <c r="B64" s="194" t="s">
        <v>116</v>
      </c>
      <c r="C64" s="194" t="s">
        <v>326</v>
      </c>
      <c r="D64" s="194" t="s">
        <v>1898</v>
      </c>
      <c r="E64" s="194" t="s">
        <v>321</v>
      </c>
      <c r="F64" s="194" t="s">
        <v>322</v>
      </c>
      <c r="G64" s="194"/>
      <c r="H64" s="194"/>
      <c r="I64" s="194" t="s">
        <v>545</v>
      </c>
      <c r="J64" s="171" t="s">
        <v>546</v>
      </c>
      <c r="K64" s="194"/>
      <c r="L64" s="194"/>
      <c r="M64" s="194"/>
      <c r="N64" s="146" t="s">
        <v>1040</v>
      </c>
      <c r="O64" s="194"/>
      <c r="P64" s="146"/>
      <c r="Q64" s="146" t="s">
        <v>755</v>
      </c>
      <c r="R64" s="189"/>
    </row>
    <row r="65" spans="1:18" ht="69" customHeight="1">
      <c r="A65" s="218">
        <v>44256</v>
      </c>
      <c r="B65" s="194" t="s">
        <v>116</v>
      </c>
      <c r="C65" s="194" t="s">
        <v>543</v>
      </c>
      <c r="D65" s="194" t="s">
        <v>1898</v>
      </c>
      <c r="E65" s="194" t="s">
        <v>544</v>
      </c>
      <c r="F65" s="171" t="s">
        <v>547</v>
      </c>
      <c r="G65" s="194"/>
      <c r="H65" s="194"/>
      <c r="I65" s="194"/>
      <c r="J65" s="171"/>
      <c r="K65" s="194"/>
      <c r="L65" s="194"/>
      <c r="M65" s="194"/>
      <c r="N65" s="194"/>
      <c r="O65" s="194"/>
      <c r="P65" s="194"/>
      <c r="Q65" s="146" t="s">
        <v>1041</v>
      </c>
      <c r="R65" s="154"/>
    </row>
    <row r="66" spans="1:18" ht="69" customHeight="1">
      <c r="A66" s="218">
        <v>44409</v>
      </c>
      <c r="B66" s="194" t="s">
        <v>116</v>
      </c>
      <c r="C66" s="194" t="s">
        <v>849</v>
      </c>
      <c r="D66" s="194" t="s">
        <v>1899</v>
      </c>
      <c r="E66" s="194"/>
      <c r="F66" s="171"/>
      <c r="G66" s="194"/>
      <c r="H66" s="194"/>
      <c r="I66" s="194"/>
      <c r="J66" s="171"/>
      <c r="K66" s="194"/>
      <c r="L66" s="194"/>
      <c r="M66" s="194"/>
      <c r="N66" s="194"/>
      <c r="O66" s="194"/>
      <c r="P66" s="194"/>
      <c r="Q66" s="146" t="s">
        <v>1559</v>
      </c>
      <c r="R66" s="154"/>
    </row>
    <row r="67" spans="1:18" ht="69" customHeight="1">
      <c r="A67" s="218">
        <v>44409</v>
      </c>
      <c r="B67" s="194" t="s">
        <v>116</v>
      </c>
      <c r="C67" s="194" t="s">
        <v>849</v>
      </c>
      <c r="D67" s="194" t="s">
        <v>1900</v>
      </c>
      <c r="E67" s="194"/>
      <c r="F67" s="171"/>
      <c r="G67" s="194"/>
      <c r="H67" s="194"/>
      <c r="I67" s="194"/>
      <c r="J67" s="171"/>
      <c r="K67" s="194"/>
      <c r="L67" s="194"/>
      <c r="M67" s="194"/>
      <c r="N67" s="194"/>
      <c r="O67" s="194"/>
      <c r="P67" s="194"/>
      <c r="Q67" s="146" t="s">
        <v>1560</v>
      </c>
      <c r="R67" s="154"/>
    </row>
    <row r="68" spans="1:18" ht="79.5" customHeight="1">
      <c r="A68" s="218">
        <v>44409</v>
      </c>
      <c r="B68" s="194" t="s">
        <v>116</v>
      </c>
      <c r="C68" s="194" t="s">
        <v>1543</v>
      </c>
      <c r="D68" s="194" t="s">
        <v>1901</v>
      </c>
      <c r="E68" s="255" t="s">
        <v>1558</v>
      </c>
      <c r="F68" s="194">
        <v>2020</v>
      </c>
      <c r="G68" s="194"/>
      <c r="H68" s="194"/>
      <c r="I68" s="194" t="s">
        <v>1544</v>
      </c>
      <c r="J68" s="171"/>
      <c r="K68" s="194"/>
      <c r="L68" s="194"/>
      <c r="M68" s="194"/>
      <c r="N68" s="194"/>
      <c r="O68" s="194"/>
      <c r="P68" s="194"/>
      <c r="Q68" s="146" t="s">
        <v>1561</v>
      </c>
      <c r="R68" s="154"/>
    </row>
    <row r="69" spans="1:18" ht="64.5" customHeight="1">
      <c r="A69" s="218">
        <v>44228</v>
      </c>
      <c r="B69" s="194" t="s">
        <v>117</v>
      </c>
      <c r="C69" s="194" t="s">
        <v>326</v>
      </c>
      <c r="D69" s="194" t="s">
        <v>1902</v>
      </c>
      <c r="E69" s="194" t="s">
        <v>266</v>
      </c>
      <c r="F69" s="194" t="s">
        <v>327</v>
      </c>
      <c r="G69" s="194"/>
      <c r="H69" s="194"/>
      <c r="I69" s="194" t="s">
        <v>689</v>
      </c>
      <c r="J69" s="194" t="s">
        <v>328</v>
      </c>
      <c r="K69" s="167"/>
      <c r="L69" s="167"/>
      <c r="M69" s="167"/>
      <c r="N69" s="167"/>
      <c r="O69" s="167"/>
      <c r="P69" s="167"/>
      <c r="Q69" s="146" t="s">
        <v>1393</v>
      </c>
      <c r="R69" s="154" t="s">
        <v>1394</v>
      </c>
    </row>
    <row r="70" spans="1:18" ht="54.75" customHeight="1">
      <c r="A70" s="218">
        <v>44287</v>
      </c>
      <c r="B70" s="194" t="s">
        <v>117</v>
      </c>
      <c r="C70" s="194" t="s">
        <v>902</v>
      </c>
      <c r="D70" s="194" t="s">
        <v>1903</v>
      </c>
      <c r="E70" s="194" t="s">
        <v>853</v>
      </c>
      <c r="F70" s="194"/>
      <c r="G70" s="194" t="s">
        <v>896</v>
      </c>
      <c r="H70" s="194" t="s">
        <v>853</v>
      </c>
      <c r="I70" s="167"/>
      <c r="J70" s="167"/>
      <c r="K70" s="167"/>
      <c r="L70" s="167"/>
      <c r="M70" s="167"/>
      <c r="N70" s="167"/>
      <c r="O70" s="167"/>
      <c r="P70" s="146" t="s">
        <v>897</v>
      </c>
      <c r="Q70" s="146" t="s">
        <v>895</v>
      </c>
      <c r="R70" s="154"/>
    </row>
    <row r="71" spans="1:18" ht="52.5" customHeight="1" thickBot="1">
      <c r="A71" s="228">
        <v>44348</v>
      </c>
      <c r="B71" s="61" t="s">
        <v>117</v>
      </c>
      <c r="C71" s="61" t="s">
        <v>326</v>
      </c>
      <c r="D71" s="61" t="s">
        <v>901</v>
      </c>
      <c r="E71" s="61" t="s">
        <v>900</v>
      </c>
      <c r="F71" s="61" t="s">
        <v>898</v>
      </c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162" t="s">
        <v>899</v>
      </c>
      <c r="R71" s="163" t="s">
        <v>1395</v>
      </c>
    </row>
    <row r="72" spans="1:18">
      <c r="R72" s="1"/>
    </row>
  </sheetData>
  <mergeCells count="15"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A6:R6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1" orientation="landscape" r:id="rId1"/>
  <rowBreaks count="4" manualBreakCount="4">
    <brk id="21" max="17" man="1"/>
    <brk id="34" max="17" man="1"/>
    <brk id="47" max="17" man="1"/>
    <brk id="65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297"/>
  <sheetViews>
    <sheetView view="pageBreakPreview" zoomScale="65" zoomScaleSheetLayoutView="65" workbookViewId="0">
      <selection activeCell="I5" sqref="I5"/>
    </sheetView>
  </sheetViews>
  <sheetFormatPr defaultRowHeight="12"/>
  <cols>
    <col min="1" max="1" width="8" style="1" customWidth="1"/>
    <col min="2" max="2" width="27" style="1" customWidth="1"/>
    <col min="3" max="3" width="25.140625" style="1" customWidth="1"/>
    <col min="4" max="4" width="14" style="5" customWidth="1"/>
    <col min="5" max="6" width="10.85546875" style="1" customWidth="1"/>
    <col min="7" max="7" width="10.7109375" style="1" customWidth="1"/>
    <col min="8" max="8" width="11" style="1" customWidth="1"/>
    <col min="9" max="9" width="10.7109375" style="1" customWidth="1"/>
    <col min="10" max="11" width="11" style="1" customWidth="1"/>
    <col min="12" max="13" width="7.140625" style="1" customWidth="1"/>
    <col min="14" max="15" width="5.28515625" style="5" customWidth="1"/>
    <col min="16" max="16" width="11" style="1" customWidth="1"/>
    <col min="17" max="17" width="66.7109375" style="1" customWidth="1"/>
    <col min="18" max="18" width="14.28515625" style="3" customWidth="1"/>
    <col min="19" max="16384" width="9.140625" style="1"/>
  </cols>
  <sheetData>
    <row r="1" spans="1:18" ht="13.5">
      <c r="R1" s="125" t="s">
        <v>61</v>
      </c>
    </row>
    <row r="2" spans="1:18" ht="21" thickBot="1">
      <c r="A2" s="300" t="s">
        <v>1873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</row>
    <row r="3" spans="1:18" ht="12.75" customHeight="1">
      <c r="A3" s="334" t="s">
        <v>120</v>
      </c>
      <c r="B3" s="305" t="s">
        <v>119</v>
      </c>
      <c r="C3" s="308" t="s">
        <v>121</v>
      </c>
      <c r="D3" s="308" t="s">
        <v>45</v>
      </c>
      <c r="E3" s="308" t="s">
        <v>122</v>
      </c>
      <c r="F3" s="308" t="s">
        <v>123</v>
      </c>
      <c r="G3" s="308" t="s">
        <v>134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11"/>
    </row>
    <row r="4" spans="1:18" ht="12.75" customHeight="1">
      <c r="A4" s="335"/>
      <c r="B4" s="306"/>
      <c r="C4" s="309"/>
      <c r="D4" s="337"/>
      <c r="E4" s="309"/>
      <c r="F4" s="309"/>
      <c r="G4" s="312" t="s">
        <v>124</v>
      </c>
      <c r="H4" s="312"/>
      <c r="I4" s="312" t="s">
        <v>127</v>
      </c>
      <c r="J4" s="312"/>
      <c r="K4" s="312" t="s">
        <v>128</v>
      </c>
      <c r="L4" s="312"/>
      <c r="M4" s="312"/>
      <c r="N4" s="312" t="s">
        <v>132</v>
      </c>
      <c r="O4" s="312"/>
      <c r="P4" s="194" t="s">
        <v>43</v>
      </c>
      <c r="Q4" s="312" t="s">
        <v>42</v>
      </c>
      <c r="R4" s="313" t="s">
        <v>133</v>
      </c>
    </row>
    <row r="5" spans="1:18" ht="81.75" customHeight="1" thickBot="1">
      <c r="A5" s="336"/>
      <c r="B5" s="307"/>
      <c r="C5" s="310"/>
      <c r="D5" s="338"/>
      <c r="E5" s="310"/>
      <c r="F5" s="310"/>
      <c r="G5" s="64" t="s">
        <v>125</v>
      </c>
      <c r="H5" s="61" t="s">
        <v>126</v>
      </c>
      <c r="I5" s="64" t="s">
        <v>125</v>
      </c>
      <c r="J5" s="61" t="s">
        <v>126</v>
      </c>
      <c r="K5" s="61" t="s">
        <v>129</v>
      </c>
      <c r="L5" s="61" t="s">
        <v>130</v>
      </c>
      <c r="M5" s="61" t="s">
        <v>131</v>
      </c>
      <c r="N5" s="61" t="s">
        <v>44</v>
      </c>
      <c r="O5" s="61" t="s">
        <v>44</v>
      </c>
      <c r="P5" s="61" t="s">
        <v>44</v>
      </c>
      <c r="Q5" s="315"/>
      <c r="R5" s="314"/>
    </row>
    <row r="6" spans="1:18" ht="24" customHeight="1" thickBot="1">
      <c r="A6" s="327" t="s">
        <v>163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9"/>
    </row>
    <row r="7" spans="1:18" ht="55.5" customHeight="1">
      <c r="A7" s="215">
        <v>44287</v>
      </c>
      <c r="B7" s="192" t="s">
        <v>195</v>
      </c>
      <c r="C7" s="192" t="s">
        <v>841</v>
      </c>
      <c r="D7" s="192" t="s">
        <v>1318</v>
      </c>
      <c r="E7" s="192" t="s">
        <v>842</v>
      </c>
      <c r="F7" s="192" t="s">
        <v>1315</v>
      </c>
      <c r="G7" s="192"/>
      <c r="H7" s="192"/>
      <c r="I7" s="192" t="s">
        <v>1316</v>
      </c>
      <c r="J7" s="192" t="s">
        <v>1317</v>
      </c>
      <c r="K7" s="192"/>
      <c r="L7" s="192"/>
      <c r="M7" s="192"/>
      <c r="N7" s="192"/>
      <c r="O7" s="192"/>
      <c r="P7" s="258"/>
      <c r="Q7" s="140" t="s">
        <v>1822</v>
      </c>
      <c r="R7" s="165"/>
    </row>
    <row r="8" spans="1:18" ht="55.5" customHeight="1">
      <c r="A8" s="218">
        <v>44317</v>
      </c>
      <c r="B8" s="194" t="s">
        <v>195</v>
      </c>
      <c r="C8" s="194" t="s">
        <v>841</v>
      </c>
      <c r="D8" s="194" t="s">
        <v>309</v>
      </c>
      <c r="E8" s="194" t="s">
        <v>1319</v>
      </c>
      <c r="F8" s="194" t="s">
        <v>1323</v>
      </c>
      <c r="G8" s="194"/>
      <c r="H8" s="194"/>
      <c r="I8" s="194" t="s">
        <v>1320</v>
      </c>
      <c r="J8" s="194" t="s">
        <v>1321</v>
      </c>
      <c r="K8" s="194"/>
      <c r="L8" s="194"/>
      <c r="M8" s="194"/>
      <c r="N8" s="194"/>
      <c r="O8" s="194"/>
      <c r="P8" s="159"/>
      <c r="Q8" s="146" t="s">
        <v>1823</v>
      </c>
      <c r="R8" s="154"/>
    </row>
    <row r="9" spans="1:18" ht="55.5" customHeight="1">
      <c r="A9" s="218">
        <v>44348</v>
      </c>
      <c r="B9" s="194" t="s">
        <v>195</v>
      </c>
      <c r="C9" s="194" t="s">
        <v>841</v>
      </c>
      <c r="D9" s="194" t="s">
        <v>309</v>
      </c>
      <c r="E9" s="194" t="s">
        <v>1322</v>
      </c>
      <c r="F9" s="194" t="s">
        <v>976</v>
      </c>
      <c r="G9" s="194"/>
      <c r="H9" s="194"/>
      <c r="I9" s="194" t="s">
        <v>1324</v>
      </c>
      <c r="J9" s="194" t="s">
        <v>1325</v>
      </c>
      <c r="K9" s="194"/>
      <c r="L9" s="194"/>
      <c r="M9" s="194"/>
      <c r="N9" s="194"/>
      <c r="O9" s="194"/>
      <c r="P9" s="159"/>
      <c r="Q9" s="146" t="s">
        <v>1326</v>
      </c>
      <c r="R9" s="154"/>
    </row>
    <row r="10" spans="1:18" ht="105" customHeight="1">
      <c r="A10" s="218">
        <v>44348</v>
      </c>
      <c r="B10" s="194" t="s">
        <v>195</v>
      </c>
      <c r="C10" s="194" t="s">
        <v>591</v>
      </c>
      <c r="D10" s="194" t="s">
        <v>267</v>
      </c>
      <c r="E10" s="194" t="s">
        <v>1327</v>
      </c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59" t="s">
        <v>1328</v>
      </c>
      <c r="Q10" s="146" t="s">
        <v>1329</v>
      </c>
      <c r="R10" s="154"/>
    </row>
    <row r="11" spans="1:18" ht="62.25" customHeight="1">
      <c r="A11" s="218">
        <v>44409</v>
      </c>
      <c r="B11" s="194" t="s">
        <v>195</v>
      </c>
      <c r="C11" s="194" t="s">
        <v>841</v>
      </c>
      <c r="D11" s="194" t="s">
        <v>1906</v>
      </c>
      <c r="E11" s="194" t="s">
        <v>1495</v>
      </c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59"/>
      <c r="Q11" s="146" t="s">
        <v>1496</v>
      </c>
      <c r="R11" s="154"/>
    </row>
    <row r="12" spans="1:18" ht="54" customHeight="1">
      <c r="A12" s="218">
        <v>44440</v>
      </c>
      <c r="B12" s="194" t="s">
        <v>195</v>
      </c>
      <c r="C12" s="194" t="s">
        <v>1494</v>
      </c>
      <c r="D12" s="194" t="s">
        <v>309</v>
      </c>
      <c r="E12" s="194" t="s">
        <v>1599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46" t="s">
        <v>1598</v>
      </c>
      <c r="R12" s="259"/>
    </row>
    <row r="13" spans="1:18" ht="50.25" customHeight="1">
      <c r="A13" s="218">
        <v>44197</v>
      </c>
      <c r="B13" s="194" t="s">
        <v>196</v>
      </c>
      <c r="C13" s="194" t="s">
        <v>640</v>
      </c>
      <c r="D13" s="194" t="s">
        <v>647</v>
      </c>
      <c r="E13" s="194" t="s">
        <v>641</v>
      </c>
      <c r="F13" s="194" t="s">
        <v>642</v>
      </c>
      <c r="G13" s="194"/>
      <c r="H13" s="194"/>
      <c r="I13" s="194" t="s">
        <v>643</v>
      </c>
      <c r="J13" s="194" t="s">
        <v>554</v>
      </c>
      <c r="K13" s="260"/>
      <c r="L13" s="260"/>
      <c r="M13" s="260"/>
      <c r="N13" s="260"/>
      <c r="O13" s="260"/>
      <c r="P13" s="260"/>
      <c r="Q13" s="146" t="s">
        <v>775</v>
      </c>
      <c r="R13" s="154" t="s">
        <v>1396</v>
      </c>
    </row>
    <row r="14" spans="1:18" ht="54" customHeight="1">
      <c r="A14" s="218">
        <v>44197</v>
      </c>
      <c r="B14" s="194" t="s">
        <v>196</v>
      </c>
      <c r="C14" s="194" t="s">
        <v>640</v>
      </c>
      <c r="D14" s="194" t="s">
        <v>790</v>
      </c>
      <c r="E14" s="194" t="s">
        <v>787</v>
      </c>
      <c r="F14" s="194" t="s">
        <v>789</v>
      </c>
      <c r="G14" s="194"/>
      <c r="H14" s="194"/>
      <c r="I14" s="194"/>
      <c r="J14" s="194"/>
      <c r="K14" s="260"/>
      <c r="L14" s="260"/>
      <c r="M14" s="260"/>
      <c r="N14" s="260"/>
      <c r="O14" s="260"/>
      <c r="P14" s="260"/>
      <c r="Q14" s="146" t="s">
        <v>762</v>
      </c>
      <c r="R14" s="261"/>
    </row>
    <row r="15" spans="1:18" ht="54" customHeight="1">
      <c r="A15" s="218">
        <v>44228</v>
      </c>
      <c r="B15" s="194" t="s">
        <v>196</v>
      </c>
      <c r="C15" s="194" t="s">
        <v>640</v>
      </c>
      <c r="D15" s="194" t="s">
        <v>648</v>
      </c>
      <c r="E15" s="194" t="s">
        <v>786</v>
      </c>
      <c r="F15" s="194" t="s">
        <v>788</v>
      </c>
      <c r="G15" s="194"/>
      <c r="H15" s="194"/>
      <c r="I15" s="194"/>
      <c r="J15" s="194"/>
      <c r="K15" s="260"/>
      <c r="L15" s="260"/>
      <c r="M15" s="260"/>
      <c r="N15" s="260"/>
      <c r="O15" s="260"/>
      <c r="P15" s="260"/>
      <c r="Q15" s="146" t="s">
        <v>762</v>
      </c>
      <c r="R15" s="261"/>
    </row>
    <row r="16" spans="1:18" ht="50.25" customHeight="1">
      <c r="A16" s="218">
        <v>44256</v>
      </c>
      <c r="B16" s="194" t="s">
        <v>196</v>
      </c>
      <c r="C16" s="194" t="s">
        <v>640</v>
      </c>
      <c r="D16" s="194" t="s">
        <v>647</v>
      </c>
      <c r="E16" s="194" t="s">
        <v>644</v>
      </c>
      <c r="F16" s="194" t="s">
        <v>486</v>
      </c>
      <c r="G16" s="194"/>
      <c r="H16" s="194"/>
      <c r="I16" s="194" t="s">
        <v>645</v>
      </c>
      <c r="J16" s="194" t="s">
        <v>646</v>
      </c>
      <c r="K16" s="260"/>
      <c r="L16" s="260"/>
      <c r="M16" s="260"/>
      <c r="N16" s="260"/>
      <c r="O16" s="260"/>
      <c r="P16" s="260"/>
      <c r="Q16" s="146" t="s">
        <v>761</v>
      </c>
      <c r="R16" s="154" t="s">
        <v>1396</v>
      </c>
    </row>
    <row r="17" spans="1:18" ht="42.75" customHeight="1">
      <c r="A17" s="218">
        <v>44287</v>
      </c>
      <c r="B17" s="194" t="s">
        <v>196</v>
      </c>
      <c r="C17" s="194" t="s">
        <v>640</v>
      </c>
      <c r="D17" s="194" t="s">
        <v>647</v>
      </c>
      <c r="E17" s="194" t="s">
        <v>1219</v>
      </c>
      <c r="F17" s="194" t="s">
        <v>486</v>
      </c>
      <c r="G17" s="262"/>
      <c r="H17" s="262"/>
      <c r="I17" s="260"/>
      <c r="J17" s="260"/>
      <c r="K17" s="260"/>
      <c r="L17" s="260"/>
      <c r="M17" s="260"/>
      <c r="N17" s="260"/>
      <c r="O17" s="260"/>
      <c r="P17" s="260"/>
      <c r="Q17" s="146" t="s">
        <v>1217</v>
      </c>
      <c r="R17" s="263"/>
    </row>
    <row r="18" spans="1:18" ht="42.75" customHeight="1">
      <c r="A18" s="218">
        <v>44287</v>
      </c>
      <c r="B18" s="194" t="s">
        <v>196</v>
      </c>
      <c r="C18" s="194" t="s">
        <v>640</v>
      </c>
      <c r="D18" s="194" t="s">
        <v>647</v>
      </c>
      <c r="E18" s="194" t="s">
        <v>1218</v>
      </c>
      <c r="F18" s="194" t="s">
        <v>486</v>
      </c>
      <c r="G18" s="262"/>
      <c r="H18" s="262"/>
      <c r="I18" s="260"/>
      <c r="J18" s="260"/>
      <c r="K18" s="260"/>
      <c r="L18" s="260"/>
      <c r="M18" s="260"/>
      <c r="N18" s="260"/>
      <c r="O18" s="260"/>
      <c r="P18" s="260"/>
      <c r="Q18" s="146" t="s">
        <v>1220</v>
      </c>
      <c r="R18" s="263"/>
    </row>
    <row r="19" spans="1:18" ht="41.25" customHeight="1">
      <c r="A19" s="218">
        <v>44287</v>
      </c>
      <c r="B19" s="194" t="s">
        <v>196</v>
      </c>
      <c r="C19" s="194" t="s">
        <v>640</v>
      </c>
      <c r="D19" s="194" t="s">
        <v>790</v>
      </c>
      <c r="E19" s="194" t="s">
        <v>1221</v>
      </c>
      <c r="F19" s="194" t="s">
        <v>486</v>
      </c>
      <c r="G19" s="262"/>
      <c r="H19" s="262"/>
      <c r="I19" s="260"/>
      <c r="J19" s="264"/>
      <c r="K19" s="260"/>
      <c r="L19" s="260"/>
      <c r="M19" s="260"/>
      <c r="N19" s="260"/>
      <c r="O19" s="260"/>
      <c r="P19" s="260"/>
      <c r="Q19" s="146" t="s">
        <v>1222</v>
      </c>
      <c r="R19" s="263"/>
    </row>
    <row r="20" spans="1:18" ht="53.25" customHeight="1">
      <c r="A20" s="218">
        <v>44287</v>
      </c>
      <c r="B20" s="194" t="s">
        <v>196</v>
      </c>
      <c r="C20" s="194" t="s">
        <v>849</v>
      </c>
      <c r="D20" s="194" t="s">
        <v>1224</v>
      </c>
      <c r="E20" s="194"/>
      <c r="F20" s="194" t="s">
        <v>1223</v>
      </c>
      <c r="G20" s="262"/>
      <c r="H20" s="262"/>
      <c r="I20" s="260"/>
      <c r="J20" s="264"/>
      <c r="K20" s="260"/>
      <c r="L20" s="260"/>
      <c r="M20" s="260"/>
      <c r="N20" s="260"/>
      <c r="O20" s="260"/>
      <c r="P20" s="260"/>
      <c r="Q20" s="146" t="s">
        <v>1397</v>
      </c>
      <c r="R20" s="263"/>
    </row>
    <row r="21" spans="1:18" ht="45.75" customHeight="1">
      <c r="A21" s="218">
        <v>44317</v>
      </c>
      <c r="B21" s="194" t="s">
        <v>196</v>
      </c>
      <c r="C21" s="194" t="s">
        <v>640</v>
      </c>
      <c r="D21" s="194" t="s">
        <v>282</v>
      </c>
      <c r="E21" s="194" t="s">
        <v>1039</v>
      </c>
      <c r="F21" s="194" t="s">
        <v>1225</v>
      </c>
      <c r="G21" s="262"/>
      <c r="H21" s="262"/>
      <c r="I21" s="260"/>
      <c r="J21" s="264"/>
      <c r="K21" s="260"/>
      <c r="L21" s="260"/>
      <c r="M21" s="260"/>
      <c r="N21" s="260"/>
      <c r="O21" s="260"/>
      <c r="P21" s="260"/>
      <c r="Q21" s="146" t="s">
        <v>1226</v>
      </c>
      <c r="R21" s="263"/>
    </row>
    <row r="22" spans="1:18" ht="55.5" customHeight="1">
      <c r="A22" s="218">
        <v>44317</v>
      </c>
      <c r="B22" s="194" t="s">
        <v>196</v>
      </c>
      <c r="C22" s="194" t="s">
        <v>640</v>
      </c>
      <c r="D22" s="194" t="s">
        <v>1227</v>
      </c>
      <c r="E22" s="194" t="s">
        <v>1211</v>
      </c>
      <c r="F22" s="194" t="s">
        <v>1212</v>
      </c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146" t="s">
        <v>1228</v>
      </c>
      <c r="R22" s="263"/>
    </row>
    <row r="23" spans="1:18" ht="51.75" customHeight="1">
      <c r="A23" s="218">
        <v>44317</v>
      </c>
      <c r="B23" s="194" t="s">
        <v>196</v>
      </c>
      <c r="C23" s="194" t="s">
        <v>640</v>
      </c>
      <c r="D23" s="194" t="s">
        <v>285</v>
      </c>
      <c r="E23" s="194" t="s">
        <v>1216</v>
      </c>
      <c r="F23" s="194" t="s">
        <v>1215</v>
      </c>
      <c r="G23" s="260"/>
      <c r="H23" s="260"/>
      <c r="I23" s="194" t="s">
        <v>1214</v>
      </c>
      <c r="J23" s="194" t="s">
        <v>869</v>
      </c>
      <c r="K23" s="260"/>
      <c r="L23" s="260"/>
      <c r="M23" s="260"/>
      <c r="N23" s="260"/>
      <c r="O23" s="260"/>
      <c r="P23" s="260"/>
      <c r="Q23" s="146" t="s">
        <v>1213</v>
      </c>
      <c r="R23" s="263"/>
    </row>
    <row r="24" spans="1:18" ht="41.25" customHeight="1">
      <c r="A24" s="218">
        <v>44348</v>
      </c>
      <c r="B24" s="194" t="s">
        <v>196</v>
      </c>
      <c r="C24" s="194" t="s">
        <v>640</v>
      </c>
      <c r="D24" s="194" t="s">
        <v>776</v>
      </c>
      <c r="E24" s="194" t="s">
        <v>1233</v>
      </c>
      <c r="F24" s="194" t="s">
        <v>1008</v>
      </c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146" t="s">
        <v>1003</v>
      </c>
      <c r="R24" s="263"/>
    </row>
    <row r="25" spans="1:18" ht="41.25" customHeight="1">
      <c r="A25" s="218">
        <v>44378</v>
      </c>
      <c r="B25" s="194" t="s">
        <v>196</v>
      </c>
      <c r="C25" s="194" t="s">
        <v>1555</v>
      </c>
      <c r="D25" s="194" t="s">
        <v>1613</v>
      </c>
      <c r="E25" s="194"/>
      <c r="F25" s="194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146" t="s">
        <v>1614</v>
      </c>
      <c r="R25" s="263"/>
    </row>
    <row r="26" spans="1:18" ht="58.5" customHeight="1">
      <c r="A26" s="218">
        <v>44470</v>
      </c>
      <c r="B26" s="194" t="s">
        <v>196</v>
      </c>
      <c r="C26" s="194" t="s">
        <v>1555</v>
      </c>
      <c r="D26" s="194" t="s">
        <v>1612</v>
      </c>
      <c r="E26" s="194"/>
      <c r="F26" s="194"/>
      <c r="G26" s="260"/>
      <c r="H26" s="260"/>
      <c r="I26" s="194" t="s">
        <v>1556</v>
      </c>
      <c r="J26" s="194" t="s">
        <v>1557</v>
      </c>
      <c r="K26" s="260"/>
      <c r="L26" s="260"/>
      <c r="M26" s="260"/>
      <c r="N26" s="260"/>
      <c r="O26" s="260"/>
      <c r="P26" s="260"/>
      <c r="Q26" s="146" t="s">
        <v>1592</v>
      </c>
      <c r="R26" s="263"/>
    </row>
    <row r="27" spans="1:18" ht="54.75" customHeight="1">
      <c r="A27" s="218">
        <v>44409</v>
      </c>
      <c r="B27" s="194" t="s">
        <v>196</v>
      </c>
      <c r="C27" s="194" t="s">
        <v>640</v>
      </c>
      <c r="D27" s="194" t="s">
        <v>1601</v>
      </c>
      <c r="E27" s="194" t="s">
        <v>1594</v>
      </c>
      <c r="F27" s="194" t="s">
        <v>1596</v>
      </c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46" t="s">
        <v>1600</v>
      </c>
      <c r="R27" s="189"/>
    </row>
    <row r="28" spans="1:18" ht="47.25" customHeight="1">
      <c r="A28" s="218">
        <v>44409</v>
      </c>
      <c r="B28" s="194" t="s">
        <v>196</v>
      </c>
      <c r="C28" s="194" t="s">
        <v>1593</v>
      </c>
      <c r="D28" s="194" t="s">
        <v>1602</v>
      </c>
      <c r="E28" s="171">
        <v>44438</v>
      </c>
      <c r="F28" s="194" t="s">
        <v>1606</v>
      </c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46" t="s">
        <v>1824</v>
      </c>
      <c r="R28" s="189"/>
    </row>
    <row r="29" spans="1:18" ht="54.75" customHeight="1">
      <c r="A29" s="218">
        <v>44409</v>
      </c>
      <c r="B29" s="194" t="s">
        <v>196</v>
      </c>
      <c r="C29" s="194" t="s">
        <v>640</v>
      </c>
      <c r="D29" s="194" t="s">
        <v>1609</v>
      </c>
      <c r="E29" s="194" t="s">
        <v>1605</v>
      </c>
      <c r="F29" s="194" t="s">
        <v>1607</v>
      </c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46" t="s">
        <v>1608</v>
      </c>
      <c r="R29" s="189"/>
    </row>
    <row r="30" spans="1:18" ht="52.5" customHeight="1">
      <c r="A30" s="218">
        <v>44440</v>
      </c>
      <c r="B30" s="194" t="s">
        <v>196</v>
      </c>
      <c r="C30" s="194" t="s">
        <v>640</v>
      </c>
      <c r="D30" s="194" t="s">
        <v>1611</v>
      </c>
      <c r="E30" s="194" t="s">
        <v>1597</v>
      </c>
      <c r="F30" s="194" t="s">
        <v>362</v>
      </c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46" t="s">
        <v>1610</v>
      </c>
      <c r="R30" s="189"/>
    </row>
    <row r="31" spans="1:18" ht="57" customHeight="1">
      <c r="A31" s="218">
        <v>44440</v>
      </c>
      <c r="B31" s="194" t="s">
        <v>196</v>
      </c>
      <c r="C31" s="194" t="s">
        <v>640</v>
      </c>
      <c r="D31" s="194" t="s">
        <v>1604</v>
      </c>
      <c r="E31" s="194" t="s">
        <v>1595</v>
      </c>
      <c r="F31" s="194" t="s">
        <v>486</v>
      </c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46" t="s">
        <v>1603</v>
      </c>
      <c r="R31" s="189"/>
    </row>
    <row r="32" spans="1:18" ht="39" customHeight="1">
      <c r="A32" s="218">
        <v>44348</v>
      </c>
      <c r="B32" s="194" t="s">
        <v>197</v>
      </c>
      <c r="C32" s="194" t="s">
        <v>903</v>
      </c>
      <c r="D32" s="194" t="s">
        <v>338</v>
      </c>
      <c r="E32" s="194" t="s">
        <v>1004</v>
      </c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6" t="s">
        <v>390</v>
      </c>
      <c r="R32" s="154"/>
    </row>
    <row r="33" spans="1:18" ht="39" customHeight="1">
      <c r="A33" s="218">
        <v>44409</v>
      </c>
      <c r="B33" s="194" t="s">
        <v>197</v>
      </c>
      <c r="C33" s="194" t="s">
        <v>903</v>
      </c>
      <c r="D33" s="194" t="s">
        <v>1656</v>
      </c>
      <c r="E33" s="194" t="s">
        <v>1655</v>
      </c>
      <c r="F33" s="143"/>
      <c r="G33" s="143"/>
      <c r="H33" s="143"/>
      <c r="I33" s="194" t="s">
        <v>1658</v>
      </c>
      <c r="J33" s="194" t="s">
        <v>1649</v>
      </c>
      <c r="K33" s="143"/>
      <c r="L33" s="143"/>
      <c r="M33" s="143"/>
      <c r="N33" s="143"/>
      <c r="O33" s="143"/>
      <c r="P33" s="143"/>
      <c r="Q33" s="146" t="s">
        <v>1657</v>
      </c>
      <c r="R33" s="154"/>
    </row>
    <row r="34" spans="1:18" ht="54" customHeight="1">
      <c r="A34" s="218">
        <v>44228</v>
      </c>
      <c r="B34" s="194" t="s">
        <v>198</v>
      </c>
      <c r="C34" s="194" t="s">
        <v>557</v>
      </c>
      <c r="D34" s="194" t="s">
        <v>560</v>
      </c>
      <c r="E34" s="194" t="s">
        <v>558</v>
      </c>
      <c r="F34" s="194"/>
      <c r="G34" s="194"/>
      <c r="H34" s="194"/>
      <c r="I34" s="194" t="s">
        <v>561</v>
      </c>
      <c r="J34" s="194" t="s">
        <v>559</v>
      </c>
      <c r="K34" s="265"/>
      <c r="L34" s="265"/>
      <c r="M34" s="265"/>
      <c r="N34" s="265"/>
      <c r="O34" s="265"/>
      <c r="P34" s="265"/>
      <c r="Q34" s="146" t="s">
        <v>763</v>
      </c>
      <c r="R34" s="154"/>
    </row>
    <row r="35" spans="1:18" ht="54" customHeight="1">
      <c r="A35" s="218">
        <v>44348</v>
      </c>
      <c r="B35" s="194" t="s">
        <v>198</v>
      </c>
      <c r="C35" s="194" t="s">
        <v>557</v>
      </c>
      <c r="D35" s="194" t="s">
        <v>309</v>
      </c>
      <c r="E35" s="194" t="s">
        <v>1004</v>
      </c>
      <c r="F35" s="194" t="s">
        <v>445</v>
      </c>
      <c r="G35" s="194"/>
      <c r="H35" s="194"/>
      <c r="I35" s="194" t="s">
        <v>1399</v>
      </c>
      <c r="J35" s="194" t="s">
        <v>900</v>
      </c>
      <c r="K35" s="265"/>
      <c r="L35" s="265"/>
      <c r="M35" s="265"/>
      <c r="N35" s="265"/>
      <c r="O35" s="265"/>
      <c r="P35" s="265"/>
      <c r="Q35" s="146" t="s">
        <v>1081</v>
      </c>
      <c r="R35" s="154"/>
    </row>
    <row r="36" spans="1:18" ht="54" customHeight="1">
      <c r="A36" s="218">
        <v>44348</v>
      </c>
      <c r="B36" s="194" t="s">
        <v>198</v>
      </c>
      <c r="C36" s="194" t="s">
        <v>557</v>
      </c>
      <c r="D36" s="194" t="s">
        <v>1398</v>
      </c>
      <c r="E36" s="194" t="s">
        <v>957</v>
      </c>
      <c r="F36" s="194"/>
      <c r="G36" s="194"/>
      <c r="H36" s="194"/>
      <c r="I36" s="194" t="s">
        <v>1645</v>
      </c>
      <c r="J36" s="194" t="s">
        <v>1649</v>
      </c>
      <c r="K36" s="265"/>
      <c r="L36" s="265"/>
      <c r="M36" s="265"/>
      <c r="N36" s="265"/>
      <c r="O36" s="265"/>
      <c r="P36" s="265"/>
      <c r="Q36" s="146" t="s">
        <v>1003</v>
      </c>
      <c r="R36" s="154"/>
    </row>
    <row r="37" spans="1:18" ht="54" customHeight="1">
      <c r="A37" s="218">
        <v>44440</v>
      </c>
      <c r="B37" s="194" t="s">
        <v>198</v>
      </c>
      <c r="C37" s="194" t="s">
        <v>557</v>
      </c>
      <c r="D37" s="194" t="s">
        <v>1646</v>
      </c>
      <c r="E37" s="194" t="s">
        <v>1647</v>
      </c>
      <c r="F37" s="194"/>
      <c r="G37" s="194"/>
      <c r="H37" s="194"/>
      <c r="I37" s="194" t="s">
        <v>1648</v>
      </c>
      <c r="J37" s="194" t="s">
        <v>1649</v>
      </c>
      <c r="K37" s="265"/>
      <c r="L37" s="265"/>
      <c r="M37" s="265"/>
      <c r="N37" s="265"/>
      <c r="O37" s="265"/>
      <c r="P37" s="265"/>
      <c r="Q37" s="146"/>
      <c r="R37" s="154"/>
    </row>
    <row r="38" spans="1:18" ht="54" customHeight="1">
      <c r="A38" s="218">
        <v>44440</v>
      </c>
      <c r="B38" s="194" t="s">
        <v>198</v>
      </c>
      <c r="C38" s="194" t="s">
        <v>1533</v>
      </c>
      <c r="D38" s="194" t="s">
        <v>1534</v>
      </c>
      <c r="E38" s="194" t="s">
        <v>1535</v>
      </c>
      <c r="F38" s="194"/>
      <c r="G38" s="194"/>
      <c r="H38" s="194"/>
      <c r="I38" s="194"/>
      <c r="J38" s="194"/>
      <c r="K38" s="265"/>
      <c r="L38" s="265"/>
      <c r="M38" s="265"/>
      <c r="N38" s="265"/>
      <c r="O38" s="265"/>
      <c r="P38" s="265"/>
      <c r="Q38" s="146" t="s">
        <v>1536</v>
      </c>
      <c r="R38" s="154"/>
    </row>
    <row r="39" spans="1:18" ht="54" customHeight="1">
      <c r="A39" s="218">
        <v>44197</v>
      </c>
      <c r="B39" s="194" t="s">
        <v>199</v>
      </c>
      <c r="C39" s="194" t="s">
        <v>256</v>
      </c>
      <c r="D39" s="194" t="s">
        <v>1143</v>
      </c>
      <c r="E39" s="194"/>
      <c r="F39" s="194"/>
      <c r="G39" s="194"/>
      <c r="H39" s="194"/>
      <c r="I39" s="194"/>
      <c r="J39" s="194"/>
      <c r="K39" s="265"/>
      <c r="L39" s="265"/>
      <c r="M39" s="265"/>
      <c r="N39" s="265"/>
      <c r="O39" s="265"/>
      <c r="P39" s="265"/>
      <c r="Q39" s="146" t="s">
        <v>1144</v>
      </c>
      <c r="R39" s="154"/>
    </row>
    <row r="40" spans="1:18" ht="54" customHeight="1">
      <c r="A40" s="218">
        <v>44197</v>
      </c>
      <c r="B40" s="194" t="s">
        <v>199</v>
      </c>
      <c r="C40" s="194" t="s">
        <v>278</v>
      </c>
      <c r="D40" s="194" t="s">
        <v>1145</v>
      </c>
      <c r="E40" s="194"/>
      <c r="F40" s="194"/>
      <c r="G40" s="194"/>
      <c r="H40" s="194"/>
      <c r="I40" s="194"/>
      <c r="J40" s="194"/>
      <c r="K40" s="265"/>
      <c r="L40" s="265"/>
      <c r="M40" s="265"/>
      <c r="N40" s="265"/>
      <c r="O40" s="265"/>
      <c r="P40" s="265"/>
      <c r="Q40" s="146" t="s">
        <v>885</v>
      </c>
      <c r="R40" s="154"/>
    </row>
    <row r="41" spans="1:18" ht="67.5" customHeight="1">
      <c r="A41" s="218">
        <v>44228</v>
      </c>
      <c r="B41" s="194" t="s">
        <v>199</v>
      </c>
      <c r="C41" s="194" t="s">
        <v>278</v>
      </c>
      <c r="D41" s="194" t="s">
        <v>1400</v>
      </c>
      <c r="E41" s="171" t="s">
        <v>270</v>
      </c>
      <c r="F41" s="194"/>
      <c r="G41" s="194"/>
      <c r="H41" s="194"/>
      <c r="I41" s="194"/>
      <c r="J41" s="194"/>
      <c r="K41" s="194"/>
      <c r="L41" s="194"/>
      <c r="M41" s="194"/>
      <c r="N41" s="266"/>
      <c r="O41" s="194"/>
      <c r="P41" s="146" t="s">
        <v>489</v>
      </c>
      <c r="Q41" s="146" t="s">
        <v>649</v>
      </c>
      <c r="R41" s="154"/>
    </row>
    <row r="42" spans="1:18" ht="191.25" customHeight="1">
      <c r="A42" s="218">
        <v>44228</v>
      </c>
      <c r="B42" s="194" t="s">
        <v>199</v>
      </c>
      <c r="C42" s="194" t="s">
        <v>256</v>
      </c>
      <c r="D42" s="194" t="s">
        <v>1402</v>
      </c>
      <c r="E42" s="171" t="s">
        <v>280</v>
      </c>
      <c r="F42" s="194"/>
      <c r="G42" s="194"/>
      <c r="H42" s="194"/>
      <c r="I42" s="194" t="s">
        <v>490</v>
      </c>
      <c r="J42" s="194" t="s">
        <v>281</v>
      </c>
      <c r="K42" s="194"/>
      <c r="L42" s="194"/>
      <c r="M42" s="194"/>
      <c r="N42" s="266"/>
      <c r="O42" s="194"/>
      <c r="P42" s="146"/>
      <c r="Q42" s="146" t="s">
        <v>1401</v>
      </c>
      <c r="R42" s="154"/>
    </row>
    <row r="43" spans="1:18" ht="51.75" customHeight="1">
      <c r="A43" s="218">
        <v>44228</v>
      </c>
      <c r="B43" s="194" t="s">
        <v>199</v>
      </c>
      <c r="C43" s="194" t="s">
        <v>287</v>
      </c>
      <c r="D43" s="194" t="s">
        <v>1142</v>
      </c>
      <c r="E43" s="171"/>
      <c r="F43" s="194"/>
      <c r="G43" s="194"/>
      <c r="H43" s="194"/>
      <c r="I43" s="194"/>
      <c r="J43" s="194"/>
      <c r="K43" s="194"/>
      <c r="L43" s="194"/>
      <c r="M43" s="194"/>
      <c r="N43" s="266"/>
      <c r="O43" s="194"/>
      <c r="P43" s="146"/>
      <c r="Q43" s="146" t="s">
        <v>288</v>
      </c>
      <c r="R43" s="154"/>
    </row>
    <row r="44" spans="1:18" ht="51.75" customHeight="1">
      <c r="A44" s="218">
        <v>44228</v>
      </c>
      <c r="B44" s="194" t="s">
        <v>199</v>
      </c>
      <c r="C44" s="194" t="s">
        <v>287</v>
      </c>
      <c r="D44" s="194" t="s">
        <v>1141</v>
      </c>
      <c r="E44" s="171"/>
      <c r="F44" s="194"/>
      <c r="G44" s="194"/>
      <c r="H44" s="194"/>
      <c r="I44" s="194" t="s">
        <v>299</v>
      </c>
      <c r="J44" s="194" t="s">
        <v>300</v>
      </c>
      <c r="K44" s="194"/>
      <c r="L44" s="194"/>
      <c r="M44" s="194"/>
      <c r="N44" s="266"/>
      <c r="O44" s="194"/>
      <c r="P44" s="146"/>
      <c r="Q44" s="146" t="s">
        <v>1110</v>
      </c>
      <c r="R44" s="154"/>
    </row>
    <row r="45" spans="1:18" ht="51.75" customHeight="1">
      <c r="A45" s="218">
        <v>44256</v>
      </c>
      <c r="B45" s="194" t="s">
        <v>199</v>
      </c>
      <c r="C45" s="194" t="s">
        <v>278</v>
      </c>
      <c r="D45" s="194" t="s">
        <v>1140</v>
      </c>
      <c r="E45" s="171" t="s">
        <v>302</v>
      </c>
      <c r="F45" s="194"/>
      <c r="G45" s="194"/>
      <c r="H45" s="194"/>
      <c r="I45" s="194"/>
      <c r="J45" s="194"/>
      <c r="K45" s="194"/>
      <c r="L45" s="194"/>
      <c r="M45" s="194"/>
      <c r="N45" s="266"/>
      <c r="O45" s="194"/>
      <c r="P45" s="146"/>
      <c r="Q45" s="146" t="s">
        <v>1082</v>
      </c>
      <c r="R45" s="154" t="s">
        <v>1825</v>
      </c>
    </row>
    <row r="46" spans="1:18" ht="78.75" customHeight="1">
      <c r="A46" s="218">
        <v>44256</v>
      </c>
      <c r="B46" s="194" t="s">
        <v>199</v>
      </c>
      <c r="C46" s="194" t="s">
        <v>278</v>
      </c>
      <c r="D46" s="194" t="s">
        <v>1403</v>
      </c>
      <c r="E46" s="171" t="s">
        <v>303</v>
      </c>
      <c r="F46" s="194"/>
      <c r="G46" s="194"/>
      <c r="H46" s="194"/>
      <c r="I46" s="194"/>
      <c r="J46" s="194"/>
      <c r="K46" s="194"/>
      <c r="L46" s="194"/>
      <c r="M46" s="194"/>
      <c r="N46" s="266"/>
      <c r="O46" s="194"/>
      <c r="P46" s="146" t="s">
        <v>491</v>
      </c>
      <c r="Q46" s="146" t="s">
        <v>1083</v>
      </c>
      <c r="R46" s="154"/>
    </row>
    <row r="47" spans="1:18" ht="127.5" customHeight="1">
      <c r="A47" s="218">
        <v>44287</v>
      </c>
      <c r="B47" s="194" t="s">
        <v>199</v>
      </c>
      <c r="C47" s="194" t="s">
        <v>433</v>
      </c>
      <c r="D47" s="194" t="s">
        <v>1136</v>
      </c>
      <c r="E47" s="171" t="s">
        <v>434</v>
      </c>
      <c r="F47" s="194"/>
      <c r="G47" s="194"/>
      <c r="H47" s="194"/>
      <c r="I47" s="194" t="s">
        <v>802</v>
      </c>
      <c r="J47" s="194" t="s">
        <v>443</v>
      </c>
      <c r="K47" s="194"/>
      <c r="L47" s="194"/>
      <c r="M47" s="194"/>
      <c r="N47" s="266"/>
      <c r="O47" s="194"/>
      <c r="P47" s="146"/>
      <c r="Q47" s="146" t="s">
        <v>1146</v>
      </c>
      <c r="R47" s="154" t="s">
        <v>1120</v>
      </c>
    </row>
    <row r="48" spans="1:18" ht="63.75" customHeight="1">
      <c r="A48" s="218">
        <v>44287</v>
      </c>
      <c r="B48" s="194" t="s">
        <v>199</v>
      </c>
      <c r="C48" s="194" t="s">
        <v>289</v>
      </c>
      <c r="D48" s="194" t="s">
        <v>1404</v>
      </c>
      <c r="E48" s="171" t="s">
        <v>629</v>
      </c>
      <c r="F48" s="194"/>
      <c r="G48" s="194"/>
      <c r="H48" s="194"/>
      <c r="I48" s="194" t="s">
        <v>804</v>
      </c>
      <c r="J48" s="194" t="s">
        <v>805</v>
      </c>
      <c r="K48" s="194"/>
      <c r="L48" s="194"/>
      <c r="M48" s="194"/>
      <c r="N48" s="266"/>
      <c r="O48" s="194"/>
      <c r="P48" s="146"/>
      <c r="Q48" s="146" t="s">
        <v>1112</v>
      </c>
      <c r="R48" s="154" t="s">
        <v>1111</v>
      </c>
    </row>
    <row r="49" spans="1:18" ht="51.75" customHeight="1">
      <c r="A49" s="218">
        <v>44287</v>
      </c>
      <c r="B49" s="194" t="s">
        <v>199</v>
      </c>
      <c r="C49" s="194" t="s">
        <v>1114</v>
      </c>
      <c r="D49" s="194" t="s">
        <v>776</v>
      </c>
      <c r="E49" s="194" t="s">
        <v>1113</v>
      </c>
      <c r="F49" s="153"/>
      <c r="G49" s="194" t="s">
        <v>844</v>
      </c>
      <c r="H49" s="194"/>
      <c r="I49" s="194"/>
      <c r="J49" s="194"/>
      <c r="K49" s="194"/>
      <c r="L49" s="194"/>
      <c r="M49" s="194"/>
      <c r="N49" s="266"/>
      <c r="O49" s="194"/>
      <c r="P49" s="146" t="s">
        <v>843</v>
      </c>
      <c r="Q49" s="146" t="s">
        <v>884</v>
      </c>
      <c r="R49" s="154" t="s">
        <v>390</v>
      </c>
    </row>
    <row r="50" spans="1:18" ht="51.75" customHeight="1">
      <c r="A50" s="218">
        <v>44287</v>
      </c>
      <c r="B50" s="194" t="s">
        <v>199</v>
      </c>
      <c r="C50" s="194" t="s">
        <v>630</v>
      </c>
      <c r="D50" s="194" t="s">
        <v>1139</v>
      </c>
      <c r="E50" s="171" t="s">
        <v>631</v>
      </c>
      <c r="F50" s="194" t="s">
        <v>344</v>
      </c>
      <c r="G50" s="194"/>
      <c r="H50" s="194"/>
      <c r="I50" s="194"/>
      <c r="J50" s="194"/>
      <c r="K50" s="194"/>
      <c r="L50" s="194"/>
      <c r="M50" s="194"/>
      <c r="N50" s="266"/>
      <c r="O50" s="194"/>
      <c r="P50" s="146"/>
      <c r="Q50" s="146" t="s">
        <v>632</v>
      </c>
      <c r="R50" s="154"/>
    </row>
    <row r="51" spans="1:18" ht="51.75" customHeight="1">
      <c r="A51" s="218">
        <v>44287</v>
      </c>
      <c r="B51" s="194" t="s">
        <v>199</v>
      </c>
      <c r="C51" s="194" t="s">
        <v>289</v>
      </c>
      <c r="D51" s="194" t="s">
        <v>1138</v>
      </c>
      <c r="E51" s="171" t="s">
        <v>671</v>
      </c>
      <c r="F51" s="194"/>
      <c r="G51" s="194"/>
      <c r="H51" s="194"/>
      <c r="I51" s="194"/>
      <c r="J51" s="194"/>
      <c r="K51" s="194"/>
      <c r="L51" s="194"/>
      <c r="M51" s="194"/>
      <c r="N51" s="266"/>
      <c r="O51" s="194"/>
      <c r="P51" s="146"/>
      <c r="Q51" s="146" t="s">
        <v>1084</v>
      </c>
      <c r="R51" s="154"/>
    </row>
    <row r="52" spans="1:18" ht="51.75" customHeight="1">
      <c r="A52" s="218">
        <v>44287</v>
      </c>
      <c r="B52" s="194" t="s">
        <v>199</v>
      </c>
      <c r="C52" s="194" t="s">
        <v>256</v>
      </c>
      <c r="D52" s="194" t="s">
        <v>1137</v>
      </c>
      <c r="E52" s="171" t="s">
        <v>823</v>
      </c>
      <c r="F52" s="194" t="s">
        <v>825</v>
      </c>
      <c r="G52" s="194"/>
      <c r="H52" s="194"/>
      <c r="I52" s="194"/>
      <c r="J52" s="194"/>
      <c r="K52" s="194"/>
      <c r="L52" s="194"/>
      <c r="M52" s="194"/>
      <c r="N52" s="266"/>
      <c r="O52" s="194"/>
      <c r="P52" s="146"/>
      <c r="Q52" s="146" t="s">
        <v>824</v>
      </c>
      <c r="R52" s="154"/>
    </row>
    <row r="53" spans="1:18" ht="105" customHeight="1">
      <c r="A53" s="218">
        <v>44287</v>
      </c>
      <c r="B53" s="194" t="s">
        <v>199</v>
      </c>
      <c r="C53" s="194" t="s">
        <v>287</v>
      </c>
      <c r="D53" s="194" t="s">
        <v>1405</v>
      </c>
      <c r="E53" s="171"/>
      <c r="F53" s="194" t="s">
        <v>826</v>
      </c>
      <c r="G53" s="194"/>
      <c r="H53" s="194"/>
      <c r="I53" s="194"/>
      <c r="J53" s="194"/>
      <c r="K53" s="194"/>
      <c r="L53" s="194"/>
      <c r="M53" s="194"/>
      <c r="N53" s="266"/>
      <c r="O53" s="194"/>
      <c r="P53" s="146"/>
      <c r="Q53" s="146" t="s">
        <v>1085</v>
      </c>
      <c r="R53" s="154"/>
    </row>
    <row r="54" spans="1:18" ht="293.25" customHeight="1">
      <c r="A54" s="218">
        <v>44287</v>
      </c>
      <c r="B54" s="194" t="s">
        <v>199</v>
      </c>
      <c r="C54" s="194" t="s">
        <v>827</v>
      </c>
      <c r="D54" s="194" t="s">
        <v>282</v>
      </c>
      <c r="E54" s="194" t="s">
        <v>1115</v>
      </c>
      <c r="F54" s="194" t="s">
        <v>1116</v>
      </c>
      <c r="G54" s="194"/>
      <c r="H54" s="194"/>
      <c r="I54" s="194"/>
      <c r="J54" s="194"/>
      <c r="K54" s="194"/>
      <c r="L54" s="194"/>
      <c r="M54" s="194"/>
      <c r="N54" s="194"/>
      <c r="O54" s="194"/>
      <c r="P54" s="146" t="s">
        <v>1117</v>
      </c>
      <c r="Q54" s="146" t="s">
        <v>1118</v>
      </c>
      <c r="R54" s="154" t="s">
        <v>1119</v>
      </c>
    </row>
    <row r="55" spans="1:18" ht="51.75" customHeight="1">
      <c r="A55" s="218">
        <v>44287</v>
      </c>
      <c r="B55" s="194" t="s">
        <v>199</v>
      </c>
      <c r="C55" s="194" t="s">
        <v>849</v>
      </c>
      <c r="D55" s="194" t="s">
        <v>831</v>
      </c>
      <c r="E55" s="171" t="s">
        <v>851</v>
      </c>
      <c r="F55" s="194" t="s">
        <v>344</v>
      </c>
      <c r="G55" s="194"/>
      <c r="H55" s="194"/>
      <c r="I55" s="194"/>
      <c r="J55" s="194"/>
      <c r="K55" s="194"/>
      <c r="L55" s="194"/>
      <c r="M55" s="194"/>
      <c r="N55" s="266"/>
      <c r="O55" s="194"/>
      <c r="P55" s="146"/>
      <c r="Q55" s="146" t="s">
        <v>850</v>
      </c>
      <c r="R55" s="154"/>
    </row>
    <row r="56" spans="1:18" ht="69.75" customHeight="1">
      <c r="A56" s="218">
        <v>44317</v>
      </c>
      <c r="B56" s="194" t="s">
        <v>199</v>
      </c>
      <c r="C56" s="194" t="s">
        <v>849</v>
      </c>
      <c r="D56" s="194" t="s">
        <v>1135</v>
      </c>
      <c r="E56" s="171"/>
      <c r="F56" s="194"/>
      <c r="G56" s="194"/>
      <c r="H56" s="194"/>
      <c r="I56" s="194"/>
      <c r="J56" s="194"/>
      <c r="K56" s="194"/>
      <c r="L56" s="194"/>
      <c r="M56" s="194"/>
      <c r="N56" s="266"/>
      <c r="O56" s="194"/>
      <c r="P56" s="146"/>
      <c r="Q56" s="146" t="s">
        <v>1086</v>
      </c>
      <c r="R56" s="154"/>
    </row>
    <row r="57" spans="1:18" ht="51.75" customHeight="1">
      <c r="A57" s="218">
        <v>44317</v>
      </c>
      <c r="B57" s="194" t="s">
        <v>199</v>
      </c>
      <c r="C57" s="194" t="s">
        <v>283</v>
      </c>
      <c r="D57" s="194" t="s">
        <v>282</v>
      </c>
      <c r="E57" s="171" t="s">
        <v>617</v>
      </c>
      <c r="F57" s="194"/>
      <c r="G57" s="194" t="s">
        <v>837</v>
      </c>
      <c r="H57" s="194" t="s">
        <v>838</v>
      </c>
      <c r="I57" s="194"/>
      <c r="J57" s="194"/>
      <c r="K57" s="194" t="s">
        <v>839</v>
      </c>
      <c r="L57" s="194" t="s">
        <v>460</v>
      </c>
      <c r="M57" s="194"/>
      <c r="N57" s="266"/>
      <c r="O57" s="194"/>
      <c r="P57" s="146" t="s">
        <v>836</v>
      </c>
      <c r="Q57" s="146"/>
      <c r="R57" s="154"/>
    </row>
    <row r="58" spans="1:18" ht="51.75" customHeight="1">
      <c r="A58" s="218">
        <v>44348</v>
      </c>
      <c r="B58" s="194" t="s">
        <v>199</v>
      </c>
      <c r="C58" s="194" t="s">
        <v>278</v>
      </c>
      <c r="D58" s="194" t="s">
        <v>878</v>
      </c>
      <c r="E58" s="171" t="s">
        <v>879</v>
      </c>
      <c r="F58" s="194"/>
      <c r="G58" s="194"/>
      <c r="H58" s="194"/>
      <c r="I58" s="194"/>
      <c r="J58" s="194"/>
      <c r="K58" s="194"/>
      <c r="L58" s="194"/>
      <c r="M58" s="194"/>
      <c r="N58" s="266"/>
      <c r="O58" s="194"/>
      <c r="P58" s="146"/>
      <c r="Q58" s="146" t="s">
        <v>1087</v>
      </c>
      <c r="R58" s="154"/>
    </row>
    <row r="59" spans="1:18" ht="66.75" customHeight="1">
      <c r="A59" s="218">
        <v>44348</v>
      </c>
      <c r="B59" s="194" t="s">
        <v>199</v>
      </c>
      <c r="C59" s="194" t="s">
        <v>278</v>
      </c>
      <c r="D59" s="194" t="s">
        <v>1134</v>
      </c>
      <c r="E59" s="171" t="s">
        <v>886</v>
      </c>
      <c r="F59" s="194" t="s">
        <v>445</v>
      </c>
      <c r="G59" s="194"/>
      <c r="H59" s="194"/>
      <c r="I59" s="194"/>
      <c r="J59" s="194"/>
      <c r="K59" s="194"/>
      <c r="L59" s="194"/>
      <c r="M59" s="194"/>
      <c r="N59" s="266"/>
      <c r="O59" s="194"/>
      <c r="P59" s="146"/>
      <c r="Q59" s="146" t="s">
        <v>1826</v>
      </c>
      <c r="R59" s="154"/>
    </row>
    <row r="60" spans="1:18" ht="56.25" customHeight="1">
      <c r="A60" s="218">
        <v>44348</v>
      </c>
      <c r="B60" s="194" t="s">
        <v>199</v>
      </c>
      <c r="C60" s="194" t="s">
        <v>287</v>
      </c>
      <c r="D60" s="194" t="s">
        <v>1121</v>
      </c>
      <c r="E60" s="152"/>
      <c r="F60" s="171" t="s">
        <v>322</v>
      </c>
      <c r="G60" s="194"/>
      <c r="H60" s="194"/>
      <c r="I60" s="194"/>
      <c r="J60" s="194"/>
      <c r="K60" s="194"/>
      <c r="L60" s="194"/>
      <c r="M60" s="194"/>
      <c r="N60" s="266"/>
      <c r="O60" s="194"/>
      <c r="P60" s="146"/>
      <c r="Q60" s="146" t="s">
        <v>893</v>
      </c>
      <c r="R60" s="154"/>
    </row>
    <row r="61" spans="1:18" ht="66" customHeight="1">
      <c r="A61" s="218">
        <v>44440</v>
      </c>
      <c r="B61" s="194" t="s">
        <v>199</v>
      </c>
      <c r="C61" s="194" t="s">
        <v>283</v>
      </c>
      <c r="D61" s="194" t="s">
        <v>1472</v>
      </c>
      <c r="E61" s="171" t="s">
        <v>1511</v>
      </c>
      <c r="F61" s="171"/>
      <c r="G61" s="194" t="s">
        <v>1510</v>
      </c>
      <c r="H61" s="171">
        <v>44718</v>
      </c>
      <c r="I61" s="194"/>
      <c r="J61" s="194"/>
      <c r="K61" s="194"/>
      <c r="L61" s="194"/>
      <c r="M61" s="194"/>
      <c r="N61" s="266"/>
      <c r="O61" s="194"/>
      <c r="P61" s="146"/>
      <c r="Q61" s="146" t="s">
        <v>1766</v>
      </c>
      <c r="R61" s="154"/>
    </row>
    <row r="62" spans="1:18" ht="66" customHeight="1">
      <c r="A62" s="218">
        <v>44440</v>
      </c>
      <c r="B62" s="194" t="s">
        <v>199</v>
      </c>
      <c r="C62" s="194" t="s">
        <v>630</v>
      </c>
      <c r="D62" s="194" t="s">
        <v>1504</v>
      </c>
      <c r="E62" s="171" t="s">
        <v>1505</v>
      </c>
      <c r="F62" s="171" t="s">
        <v>898</v>
      </c>
      <c r="G62" s="194"/>
      <c r="H62" s="194"/>
      <c r="I62" s="194"/>
      <c r="J62" s="194"/>
      <c r="K62" s="194"/>
      <c r="L62" s="194"/>
      <c r="M62" s="194"/>
      <c r="N62" s="266"/>
      <c r="O62" s="194"/>
      <c r="P62" s="146"/>
      <c r="Q62" s="146" t="s">
        <v>1506</v>
      </c>
      <c r="R62" s="154"/>
    </row>
    <row r="63" spans="1:18" ht="56.25" customHeight="1">
      <c r="A63" s="218">
        <v>44470</v>
      </c>
      <c r="B63" s="194" t="s">
        <v>199</v>
      </c>
      <c r="C63" s="194" t="s">
        <v>256</v>
      </c>
      <c r="D63" s="194" t="s">
        <v>1765</v>
      </c>
      <c r="E63" s="171"/>
      <c r="F63" s="171"/>
      <c r="G63" s="194"/>
      <c r="H63" s="194"/>
      <c r="I63" s="194"/>
      <c r="J63" s="194"/>
      <c r="K63" s="194"/>
      <c r="L63" s="194"/>
      <c r="M63" s="194"/>
      <c r="N63" s="266"/>
      <c r="O63" s="194"/>
      <c r="P63" s="146"/>
      <c r="Q63" s="146" t="s">
        <v>1659</v>
      </c>
      <c r="R63" s="154"/>
    </row>
    <row r="64" spans="1:18" ht="56.25" customHeight="1">
      <c r="A64" s="218">
        <v>44470</v>
      </c>
      <c r="B64" s="194" t="s">
        <v>199</v>
      </c>
      <c r="C64" s="194" t="s">
        <v>256</v>
      </c>
      <c r="D64" s="194" t="s">
        <v>1729</v>
      </c>
      <c r="E64" s="171" t="s">
        <v>1730</v>
      </c>
      <c r="F64" s="171"/>
      <c r="G64" s="194"/>
      <c r="H64" s="194"/>
      <c r="I64" s="194"/>
      <c r="J64" s="194"/>
      <c r="K64" s="194"/>
      <c r="L64" s="194"/>
      <c r="M64" s="194"/>
      <c r="N64" s="266"/>
      <c r="O64" s="194"/>
      <c r="P64" s="146"/>
      <c r="Q64" s="146" t="s">
        <v>1731</v>
      </c>
      <c r="R64" s="154"/>
    </row>
    <row r="65" spans="1:18" ht="64.5" customHeight="1">
      <c r="A65" s="218">
        <v>44287</v>
      </c>
      <c r="B65" s="194" t="s">
        <v>200</v>
      </c>
      <c r="C65" s="194" t="s">
        <v>316</v>
      </c>
      <c r="D65" s="194" t="s">
        <v>318</v>
      </c>
      <c r="E65" s="194" t="s">
        <v>968</v>
      </c>
      <c r="F65" s="194" t="s">
        <v>969</v>
      </c>
      <c r="G65" s="172"/>
      <c r="H65" s="172"/>
      <c r="I65" s="167"/>
      <c r="J65" s="172"/>
      <c r="K65" s="167"/>
      <c r="L65" s="167"/>
      <c r="M65" s="167"/>
      <c r="N65" s="167"/>
      <c r="O65" s="167"/>
      <c r="P65" s="151" t="s">
        <v>967</v>
      </c>
      <c r="Q65" s="151" t="s">
        <v>1406</v>
      </c>
      <c r="R65" s="176" t="s">
        <v>1407</v>
      </c>
    </row>
    <row r="66" spans="1:18" ht="50.25" customHeight="1">
      <c r="A66" s="218">
        <v>44197</v>
      </c>
      <c r="B66" s="194" t="s">
        <v>201</v>
      </c>
      <c r="C66" s="194" t="s">
        <v>527</v>
      </c>
      <c r="D66" s="194" t="s">
        <v>1330</v>
      </c>
      <c r="E66" s="194"/>
      <c r="F66" s="194" t="s">
        <v>1127</v>
      </c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46" t="s">
        <v>1088</v>
      </c>
      <c r="R66" s="188"/>
    </row>
    <row r="67" spans="1:18" s="44" customFormat="1" ht="92.25" customHeight="1">
      <c r="A67" s="218">
        <v>44228</v>
      </c>
      <c r="B67" s="194" t="s">
        <v>201</v>
      </c>
      <c r="C67" s="194" t="s">
        <v>527</v>
      </c>
      <c r="D67" s="194" t="s">
        <v>1334</v>
      </c>
      <c r="E67" s="194" t="s">
        <v>828</v>
      </c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46" t="s">
        <v>528</v>
      </c>
      <c r="Q67" s="146" t="s">
        <v>529</v>
      </c>
      <c r="R67" s="154"/>
    </row>
    <row r="68" spans="1:18" s="44" customFormat="1" ht="42.75" customHeight="1">
      <c r="A68" s="218">
        <v>44228</v>
      </c>
      <c r="B68" s="194" t="s">
        <v>201</v>
      </c>
      <c r="C68" s="194" t="s">
        <v>527</v>
      </c>
      <c r="D68" s="194" t="s">
        <v>776</v>
      </c>
      <c r="E68" s="194"/>
      <c r="F68" s="194" t="s">
        <v>272</v>
      </c>
      <c r="G68" s="194"/>
      <c r="H68" s="194"/>
      <c r="I68" s="194"/>
      <c r="J68" s="194"/>
      <c r="K68" s="194"/>
      <c r="L68" s="194"/>
      <c r="M68" s="194"/>
      <c r="N68" s="194"/>
      <c r="O68" s="194"/>
      <c r="P68" s="146" t="s">
        <v>279</v>
      </c>
      <c r="Q68" s="146" t="s">
        <v>1089</v>
      </c>
      <c r="R68" s="154"/>
    </row>
    <row r="69" spans="1:18" s="44" customFormat="1" ht="65.25" customHeight="1">
      <c r="A69" s="218">
        <v>44256</v>
      </c>
      <c r="B69" s="194" t="s">
        <v>201</v>
      </c>
      <c r="C69" s="194" t="s">
        <v>527</v>
      </c>
      <c r="D69" s="194" t="s">
        <v>829</v>
      </c>
      <c r="E69" s="194" t="s">
        <v>1337</v>
      </c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46"/>
      <c r="Q69" s="146" t="s">
        <v>1335</v>
      </c>
      <c r="R69" s="154"/>
    </row>
    <row r="70" spans="1:18" s="44" customFormat="1" ht="68.25" customHeight="1">
      <c r="A70" s="218">
        <v>44287</v>
      </c>
      <c r="B70" s="194" t="s">
        <v>201</v>
      </c>
      <c r="C70" s="194" t="s">
        <v>527</v>
      </c>
      <c r="D70" s="194" t="s">
        <v>830</v>
      </c>
      <c r="E70" s="194" t="s">
        <v>1336</v>
      </c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46"/>
      <c r="Q70" s="146" t="s">
        <v>1333</v>
      </c>
      <c r="R70" s="154"/>
    </row>
    <row r="71" spans="1:18" s="44" customFormat="1" ht="63" customHeight="1">
      <c r="A71" s="218">
        <v>44287</v>
      </c>
      <c r="B71" s="194" t="s">
        <v>201</v>
      </c>
      <c r="C71" s="194" t="s">
        <v>527</v>
      </c>
      <c r="D71" s="194" t="s">
        <v>1332</v>
      </c>
      <c r="E71" s="194" t="s">
        <v>1338</v>
      </c>
      <c r="F71" s="194" t="s">
        <v>642</v>
      </c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46" t="s">
        <v>1331</v>
      </c>
      <c r="R71" s="188"/>
    </row>
    <row r="72" spans="1:18" s="44" customFormat="1" ht="41.25" customHeight="1">
      <c r="A72" s="218">
        <v>44287</v>
      </c>
      <c r="B72" s="194" t="s">
        <v>201</v>
      </c>
      <c r="C72" s="194" t="s">
        <v>283</v>
      </c>
      <c r="D72" s="194" t="s">
        <v>1339</v>
      </c>
      <c r="E72" s="194"/>
      <c r="F72" s="194" t="s">
        <v>832</v>
      </c>
      <c r="G72" s="187"/>
      <c r="H72" s="187"/>
      <c r="I72" s="187"/>
      <c r="J72" s="187"/>
      <c r="K72" s="187"/>
      <c r="L72" s="187"/>
      <c r="M72" s="187"/>
      <c r="N72" s="187"/>
      <c r="O72" s="187"/>
      <c r="P72" s="146"/>
      <c r="Q72" s="146" t="s">
        <v>833</v>
      </c>
      <c r="R72" s="154"/>
    </row>
    <row r="73" spans="1:18" s="44" customFormat="1" ht="42" customHeight="1">
      <c r="A73" s="218">
        <v>44317</v>
      </c>
      <c r="B73" s="194" t="s">
        <v>201</v>
      </c>
      <c r="C73" s="194" t="s">
        <v>316</v>
      </c>
      <c r="D73" s="194" t="s">
        <v>948</v>
      </c>
      <c r="E73" s="194" t="s">
        <v>951</v>
      </c>
      <c r="F73" s="194" t="s">
        <v>642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46" t="s">
        <v>949</v>
      </c>
      <c r="Q73" s="146" t="s">
        <v>950</v>
      </c>
      <c r="R73" s="219"/>
    </row>
    <row r="74" spans="1:18" s="44" customFormat="1" ht="42" customHeight="1">
      <c r="A74" s="218">
        <v>44317</v>
      </c>
      <c r="B74" s="194" t="s">
        <v>201</v>
      </c>
      <c r="C74" s="194" t="s">
        <v>527</v>
      </c>
      <c r="D74" s="194" t="s">
        <v>1330</v>
      </c>
      <c r="E74" s="267" t="s">
        <v>952</v>
      </c>
      <c r="F74" s="267" t="s">
        <v>486</v>
      </c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146" t="s">
        <v>1090</v>
      </c>
      <c r="R74" s="188"/>
    </row>
    <row r="75" spans="1:18" s="44" customFormat="1" ht="41.25" customHeight="1">
      <c r="A75" s="218">
        <v>44348</v>
      </c>
      <c r="B75" s="194" t="s">
        <v>201</v>
      </c>
      <c r="C75" s="194" t="s">
        <v>316</v>
      </c>
      <c r="D75" s="194" t="s">
        <v>948</v>
      </c>
      <c r="E75" s="194" t="s">
        <v>954</v>
      </c>
      <c r="F75" s="194" t="s">
        <v>955</v>
      </c>
      <c r="G75" s="267"/>
      <c r="H75" s="267"/>
      <c r="I75" s="267"/>
      <c r="J75" s="267"/>
      <c r="K75" s="267"/>
      <c r="L75" s="267"/>
      <c r="M75" s="267"/>
      <c r="N75" s="267"/>
      <c r="O75" s="267"/>
      <c r="P75" s="146" t="s">
        <v>953</v>
      </c>
      <c r="Q75" s="146" t="s">
        <v>390</v>
      </c>
      <c r="R75" s="154"/>
    </row>
    <row r="76" spans="1:18" s="44" customFormat="1" ht="41.25" customHeight="1">
      <c r="A76" s="218">
        <v>44348</v>
      </c>
      <c r="B76" s="194" t="s">
        <v>201</v>
      </c>
      <c r="C76" s="194" t="s">
        <v>527</v>
      </c>
      <c r="D76" s="194" t="s">
        <v>1330</v>
      </c>
      <c r="E76" s="194" t="s">
        <v>957</v>
      </c>
      <c r="F76" s="194">
        <v>2021</v>
      </c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46" t="s">
        <v>956</v>
      </c>
      <c r="R76" s="188"/>
    </row>
    <row r="77" spans="1:18" s="44" customFormat="1" ht="41.25" customHeight="1">
      <c r="A77" s="218">
        <v>44348</v>
      </c>
      <c r="B77" s="194" t="s">
        <v>201</v>
      </c>
      <c r="C77" s="194" t="s">
        <v>527</v>
      </c>
      <c r="D77" s="194" t="s">
        <v>776</v>
      </c>
      <c r="E77" s="194" t="s">
        <v>869</v>
      </c>
      <c r="F77" s="194" t="s">
        <v>642</v>
      </c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46" t="s">
        <v>1091</v>
      </c>
      <c r="R77" s="188"/>
    </row>
    <row r="78" spans="1:18" s="44" customFormat="1" ht="41.25" customHeight="1">
      <c r="A78" s="218">
        <v>44378</v>
      </c>
      <c r="B78" s="194" t="s">
        <v>201</v>
      </c>
      <c r="C78" s="194" t="s">
        <v>527</v>
      </c>
      <c r="D78" s="194" t="s">
        <v>776</v>
      </c>
      <c r="E78" s="194" t="s">
        <v>1680</v>
      </c>
      <c r="F78" s="194" t="s">
        <v>1681</v>
      </c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46" t="s">
        <v>1676</v>
      </c>
      <c r="R78" s="188"/>
    </row>
    <row r="79" spans="1:18" s="44" customFormat="1" ht="41.25" customHeight="1">
      <c r="A79" s="218">
        <v>44409</v>
      </c>
      <c r="B79" s="194" t="s">
        <v>201</v>
      </c>
      <c r="C79" s="194" t="s">
        <v>527</v>
      </c>
      <c r="D79" s="194" t="s">
        <v>776</v>
      </c>
      <c r="E79" s="194" t="s">
        <v>1678</v>
      </c>
      <c r="F79" s="194" t="s">
        <v>482</v>
      </c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46" t="s">
        <v>1677</v>
      </c>
      <c r="R79" s="188"/>
    </row>
    <row r="80" spans="1:18" s="44" customFormat="1" ht="41.25" customHeight="1">
      <c r="A80" s="218">
        <v>44440</v>
      </c>
      <c r="B80" s="194" t="s">
        <v>201</v>
      </c>
      <c r="C80" s="194" t="s">
        <v>527</v>
      </c>
      <c r="D80" s="194" t="s">
        <v>776</v>
      </c>
      <c r="E80" s="194" t="s">
        <v>1679</v>
      </c>
      <c r="F80" s="194" t="s">
        <v>445</v>
      </c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46" t="s">
        <v>1682</v>
      </c>
      <c r="R80" s="188"/>
    </row>
    <row r="81" spans="1:18" ht="41.25" customHeight="1">
      <c r="A81" s="218">
        <v>44256</v>
      </c>
      <c r="B81" s="194" t="s">
        <v>202</v>
      </c>
      <c r="C81" s="194" t="s">
        <v>505</v>
      </c>
      <c r="D81" s="194" t="s">
        <v>274</v>
      </c>
      <c r="E81" s="194"/>
      <c r="F81" s="194" t="s">
        <v>347</v>
      </c>
      <c r="G81" s="194"/>
      <c r="H81" s="194"/>
      <c r="I81" s="194"/>
      <c r="J81" s="194"/>
      <c r="K81" s="194"/>
      <c r="L81" s="194"/>
      <c r="M81" s="194"/>
      <c r="N81" s="194"/>
      <c r="O81" s="194"/>
      <c r="P81" s="146"/>
      <c r="Q81" s="146" t="s">
        <v>1041</v>
      </c>
      <c r="R81" s="248"/>
    </row>
    <row r="82" spans="1:18" ht="41.25" customHeight="1">
      <c r="A82" s="218">
        <v>44348</v>
      </c>
      <c r="B82" s="194" t="s">
        <v>202</v>
      </c>
      <c r="C82" s="194" t="s">
        <v>505</v>
      </c>
      <c r="D82" s="194" t="s">
        <v>1176</v>
      </c>
      <c r="E82" s="194" t="s">
        <v>1175</v>
      </c>
      <c r="F82" s="194" t="s">
        <v>347</v>
      </c>
      <c r="G82" s="194"/>
      <c r="H82" s="194"/>
      <c r="I82" s="194"/>
      <c r="J82" s="194"/>
      <c r="K82" s="194"/>
      <c r="L82" s="194"/>
      <c r="M82" s="194"/>
      <c r="N82" s="194"/>
      <c r="O82" s="194"/>
      <c r="P82" s="146"/>
      <c r="Q82" s="146" t="s">
        <v>1041</v>
      </c>
      <c r="R82" s="248"/>
    </row>
    <row r="83" spans="1:18" ht="41.25" customHeight="1">
      <c r="A83" s="218">
        <v>44440</v>
      </c>
      <c r="B83" s="194" t="s">
        <v>202</v>
      </c>
      <c r="C83" s="194" t="s">
        <v>505</v>
      </c>
      <c r="D83" s="194" t="s">
        <v>1619</v>
      </c>
      <c r="E83" s="194" t="s">
        <v>1620</v>
      </c>
      <c r="F83" s="194" t="s">
        <v>1212</v>
      </c>
      <c r="G83" s="194"/>
      <c r="H83" s="194"/>
      <c r="I83" s="194"/>
      <c r="J83" s="194"/>
      <c r="K83" s="194"/>
      <c r="L83" s="194"/>
      <c r="M83" s="194"/>
      <c r="N83" s="194"/>
      <c r="O83" s="194"/>
      <c r="P83" s="146"/>
      <c r="Q83" s="146" t="s">
        <v>1041</v>
      </c>
      <c r="R83" s="248"/>
    </row>
    <row r="84" spans="1:18" ht="79.5" customHeight="1">
      <c r="A84" s="218">
        <v>44317</v>
      </c>
      <c r="B84" s="194" t="s">
        <v>257</v>
      </c>
      <c r="C84" s="194" t="s">
        <v>970</v>
      </c>
      <c r="D84" s="194" t="s">
        <v>333</v>
      </c>
      <c r="E84" s="194" t="s">
        <v>971</v>
      </c>
      <c r="F84" s="194" t="s">
        <v>445</v>
      </c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46" t="s">
        <v>1092</v>
      </c>
      <c r="R84" s="154" t="s">
        <v>972</v>
      </c>
    </row>
    <row r="85" spans="1:18" ht="78" customHeight="1">
      <c r="A85" s="218">
        <v>44348</v>
      </c>
      <c r="B85" s="194" t="s">
        <v>257</v>
      </c>
      <c r="C85" s="194" t="s">
        <v>970</v>
      </c>
      <c r="D85" s="194" t="s">
        <v>1126</v>
      </c>
      <c r="E85" s="194" t="s">
        <v>973</v>
      </c>
      <c r="F85" s="194" t="s">
        <v>445</v>
      </c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46" t="s">
        <v>1093</v>
      </c>
      <c r="R85" s="154" t="s">
        <v>974</v>
      </c>
    </row>
    <row r="86" spans="1:18" ht="39.75" customHeight="1">
      <c r="A86" s="218">
        <v>44409</v>
      </c>
      <c r="B86" s="194" t="s">
        <v>257</v>
      </c>
      <c r="C86" s="194" t="s">
        <v>970</v>
      </c>
      <c r="D86" s="194" t="s">
        <v>1466</v>
      </c>
      <c r="E86" s="194" t="s">
        <v>1467</v>
      </c>
      <c r="F86" s="194" t="s">
        <v>1468</v>
      </c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46" t="s">
        <v>1481</v>
      </c>
      <c r="R86" s="154"/>
    </row>
    <row r="87" spans="1:18" ht="77.25" customHeight="1">
      <c r="A87" s="218">
        <v>44409</v>
      </c>
      <c r="B87" s="194" t="s">
        <v>257</v>
      </c>
      <c r="C87" s="194" t="s">
        <v>970</v>
      </c>
      <c r="D87" s="194" t="s">
        <v>1615</v>
      </c>
      <c r="E87" s="194" t="s">
        <v>1482</v>
      </c>
      <c r="F87" s="194" t="s">
        <v>898</v>
      </c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46" t="s">
        <v>1827</v>
      </c>
      <c r="R87" s="154" t="s">
        <v>1618</v>
      </c>
    </row>
    <row r="88" spans="1:18" ht="77.25" customHeight="1">
      <c r="A88" s="218">
        <v>44440</v>
      </c>
      <c r="B88" s="194" t="s">
        <v>257</v>
      </c>
      <c r="C88" s="194" t="s">
        <v>970</v>
      </c>
      <c r="D88" s="194" t="s">
        <v>1615</v>
      </c>
      <c r="E88" s="194" t="s">
        <v>1616</v>
      </c>
      <c r="F88" s="194" t="s">
        <v>486</v>
      </c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46" t="s">
        <v>1828</v>
      </c>
      <c r="R88" s="154" t="s">
        <v>1617</v>
      </c>
    </row>
    <row r="89" spans="1:18" ht="51" customHeight="1">
      <c r="A89" s="218">
        <v>44197</v>
      </c>
      <c r="B89" s="194" t="s">
        <v>478</v>
      </c>
      <c r="C89" s="194" t="s">
        <v>477</v>
      </c>
      <c r="D89" s="194" t="s">
        <v>776</v>
      </c>
      <c r="E89" s="194"/>
      <c r="F89" s="194" t="s">
        <v>445</v>
      </c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46" t="s">
        <v>1409</v>
      </c>
      <c r="R89" s="154" t="s">
        <v>511</v>
      </c>
    </row>
    <row r="90" spans="1:18" ht="51" customHeight="1">
      <c r="A90" s="218">
        <v>44228</v>
      </c>
      <c r="B90" s="194" t="s">
        <v>478</v>
      </c>
      <c r="C90" s="194" t="s">
        <v>477</v>
      </c>
      <c r="D90" s="194" t="s">
        <v>338</v>
      </c>
      <c r="E90" s="194"/>
      <c r="F90" s="194" t="s">
        <v>445</v>
      </c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46" t="s">
        <v>791</v>
      </c>
      <c r="R90" s="154" t="s">
        <v>511</v>
      </c>
    </row>
    <row r="91" spans="1:18" ht="53.25" customHeight="1">
      <c r="A91" s="218">
        <v>44256</v>
      </c>
      <c r="B91" s="194" t="s">
        <v>478</v>
      </c>
      <c r="C91" s="194" t="s">
        <v>477</v>
      </c>
      <c r="D91" s="194" t="s">
        <v>338</v>
      </c>
      <c r="E91" s="194"/>
      <c r="F91" s="194" t="s">
        <v>445</v>
      </c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46" t="s">
        <v>1408</v>
      </c>
      <c r="R91" s="154" t="s">
        <v>511</v>
      </c>
    </row>
    <row r="92" spans="1:18" ht="49.5" customHeight="1">
      <c r="A92" s="218">
        <v>44256</v>
      </c>
      <c r="B92" s="194" t="s">
        <v>478</v>
      </c>
      <c r="C92" s="194" t="s">
        <v>477</v>
      </c>
      <c r="D92" s="194" t="s">
        <v>776</v>
      </c>
      <c r="E92" s="194"/>
      <c r="F92" s="194" t="s">
        <v>322</v>
      </c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46" t="s">
        <v>1410</v>
      </c>
      <c r="R92" s="154" t="s">
        <v>511</v>
      </c>
    </row>
    <row r="93" spans="1:18" ht="51.75" customHeight="1">
      <c r="A93" s="218">
        <v>44348</v>
      </c>
      <c r="B93" s="194" t="s">
        <v>478</v>
      </c>
      <c r="C93" s="194" t="s">
        <v>477</v>
      </c>
      <c r="D93" s="194" t="s">
        <v>776</v>
      </c>
      <c r="E93" s="194"/>
      <c r="F93" s="194" t="s">
        <v>445</v>
      </c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46" t="s">
        <v>1829</v>
      </c>
      <c r="R93" s="154" t="s">
        <v>511</v>
      </c>
    </row>
    <row r="94" spans="1:18" ht="51.75" customHeight="1">
      <c r="A94" s="218">
        <v>44409</v>
      </c>
      <c r="B94" s="194" t="s">
        <v>478</v>
      </c>
      <c r="C94" s="194" t="s">
        <v>477</v>
      </c>
      <c r="D94" s="194" t="s">
        <v>776</v>
      </c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46" t="s">
        <v>1830</v>
      </c>
      <c r="R94" s="154" t="s">
        <v>511</v>
      </c>
    </row>
    <row r="95" spans="1:18" ht="56.25" customHeight="1">
      <c r="A95" s="218">
        <v>44440</v>
      </c>
      <c r="B95" s="194" t="s">
        <v>478</v>
      </c>
      <c r="C95" s="194" t="s">
        <v>477</v>
      </c>
      <c r="D95" s="194" t="s">
        <v>338</v>
      </c>
      <c r="E95" s="194"/>
      <c r="F95" s="194" t="s">
        <v>486</v>
      </c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46" t="s">
        <v>1591</v>
      </c>
      <c r="R95" s="154" t="s">
        <v>511</v>
      </c>
    </row>
    <row r="96" spans="1:18" ht="63" customHeight="1">
      <c r="A96" s="218">
        <v>44317</v>
      </c>
      <c r="B96" s="194" t="s">
        <v>203</v>
      </c>
      <c r="C96" s="194" t="s">
        <v>1205</v>
      </c>
      <c r="D96" s="194" t="s">
        <v>1210</v>
      </c>
      <c r="E96" s="194" t="s">
        <v>1209</v>
      </c>
      <c r="F96" s="194" t="s">
        <v>1206</v>
      </c>
      <c r="G96" s="144"/>
      <c r="H96" s="144"/>
      <c r="I96" s="143"/>
      <c r="J96" s="143"/>
      <c r="K96" s="143"/>
      <c r="L96" s="143"/>
      <c r="M96" s="143"/>
      <c r="N96" s="143"/>
      <c r="O96" s="143"/>
      <c r="P96" s="143"/>
      <c r="Q96" s="146" t="s">
        <v>1831</v>
      </c>
      <c r="R96" s="174"/>
    </row>
    <row r="97" spans="1:18" ht="66" customHeight="1">
      <c r="A97" s="218">
        <v>44348</v>
      </c>
      <c r="B97" s="194" t="s">
        <v>203</v>
      </c>
      <c r="C97" s="194" t="s">
        <v>1207</v>
      </c>
      <c r="D97" s="194" t="s">
        <v>777</v>
      </c>
      <c r="E97" s="194" t="s">
        <v>1208</v>
      </c>
      <c r="F97" s="194"/>
      <c r="G97" s="194" t="s">
        <v>1455</v>
      </c>
      <c r="H97" s="171">
        <v>44531</v>
      </c>
      <c r="I97" s="143"/>
      <c r="J97" s="143"/>
      <c r="K97" s="143"/>
      <c r="L97" s="143"/>
      <c r="M97" s="143"/>
      <c r="N97" s="143"/>
      <c r="O97" s="143"/>
      <c r="P97" s="146" t="s">
        <v>1412</v>
      </c>
      <c r="Q97" s="146" t="s">
        <v>1411</v>
      </c>
      <c r="R97" s="219"/>
    </row>
    <row r="98" spans="1:18" ht="51.75" customHeight="1">
      <c r="A98" s="218">
        <v>44256</v>
      </c>
      <c r="B98" s="194" t="s">
        <v>204</v>
      </c>
      <c r="C98" s="194" t="s">
        <v>499</v>
      </c>
      <c r="D98" s="194" t="s">
        <v>500</v>
      </c>
      <c r="E98" s="194" t="s">
        <v>501</v>
      </c>
      <c r="F98" s="194" t="s">
        <v>486</v>
      </c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46" t="s">
        <v>758</v>
      </c>
      <c r="R98" s="154"/>
    </row>
    <row r="99" spans="1:18" ht="51.75" customHeight="1">
      <c r="A99" s="218">
        <v>44256</v>
      </c>
      <c r="B99" s="194" t="s">
        <v>204</v>
      </c>
      <c r="C99" s="194" t="s">
        <v>499</v>
      </c>
      <c r="D99" s="194" t="s">
        <v>500</v>
      </c>
      <c r="E99" s="194" t="s">
        <v>502</v>
      </c>
      <c r="F99" s="194" t="s">
        <v>486</v>
      </c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46" t="s">
        <v>759</v>
      </c>
      <c r="R99" s="154"/>
    </row>
    <row r="100" spans="1:18" ht="51.75" customHeight="1">
      <c r="A100" s="218">
        <v>44287</v>
      </c>
      <c r="B100" s="194" t="s">
        <v>204</v>
      </c>
      <c r="C100" s="194" t="s">
        <v>499</v>
      </c>
      <c r="D100" s="194" t="s">
        <v>500</v>
      </c>
      <c r="E100" s="194" t="s">
        <v>394</v>
      </c>
      <c r="F100" s="194" t="s">
        <v>322</v>
      </c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46" t="s">
        <v>1413</v>
      </c>
      <c r="R100" s="268"/>
    </row>
    <row r="101" spans="1:18" ht="51.75" customHeight="1">
      <c r="A101" s="218">
        <v>44317</v>
      </c>
      <c r="B101" s="194" t="s">
        <v>204</v>
      </c>
      <c r="C101" s="194" t="s">
        <v>499</v>
      </c>
      <c r="D101" s="194" t="s">
        <v>500</v>
      </c>
      <c r="E101" s="194" t="s">
        <v>1201</v>
      </c>
      <c r="F101" s="194" t="s">
        <v>486</v>
      </c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46" t="s">
        <v>1202</v>
      </c>
      <c r="R101" s="268"/>
    </row>
    <row r="102" spans="1:18" ht="51.75" customHeight="1">
      <c r="A102" s="218">
        <v>44348</v>
      </c>
      <c r="B102" s="194" t="s">
        <v>204</v>
      </c>
      <c r="C102" s="194" t="s">
        <v>499</v>
      </c>
      <c r="D102" s="194" t="s">
        <v>500</v>
      </c>
      <c r="E102" s="194" t="s">
        <v>875</v>
      </c>
      <c r="F102" s="194" t="s">
        <v>445</v>
      </c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46" t="s">
        <v>1832</v>
      </c>
      <c r="R102" s="268"/>
    </row>
    <row r="103" spans="1:18" ht="51.75" customHeight="1">
      <c r="A103" s="218">
        <v>44348</v>
      </c>
      <c r="B103" s="194" t="s">
        <v>204</v>
      </c>
      <c r="C103" s="194" t="s">
        <v>499</v>
      </c>
      <c r="D103" s="194" t="s">
        <v>500</v>
      </c>
      <c r="E103" s="194" t="s">
        <v>1196</v>
      </c>
      <c r="F103" s="194" t="s">
        <v>486</v>
      </c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46" t="s">
        <v>1203</v>
      </c>
      <c r="R103" s="268"/>
    </row>
    <row r="104" spans="1:18" ht="51.75" customHeight="1">
      <c r="A104" s="218">
        <v>44348</v>
      </c>
      <c r="B104" s="194" t="s">
        <v>204</v>
      </c>
      <c r="C104" s="194" t="s">
        <v>1197</v>
      </c>
      <c r="D104" s="194" t="s">
        <v>1198</v>
      </c>
      <c r="E104" s="194" t="s">
        <v>1199</v>
      </c>
      <c r="F104" s="194" t="s">
        <v>1200</v>
      </c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46" t="s">
        <v>1204</v>
      </c>
      <c r="R104" s="268"/>
    </row>
    <row r="105" spans="1:18" ht="53.25" customHeight="1">
      <c r="A105" s="218">
        <v>44409</v>
      </c>
      <c r="B105" s="194" t="s">
        <v>204</v>
      </c>
      <c r="C105" s="6" t="s">
        <v>499</v>
      </c>
      <c r="D105" s="194" t="s">
        <v>1883</v>
      </c>
      <c r="E105" s="6" t="s">
        <v>1884</v>
      </c>
      <c r="F105" s="6" t="s">
        <v>1885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146" t="s">
        <v>1886</v>
      </c>
      <c r="R105" s="268"/>
    </row>
    <row r="106" spans="1:18" ht="53.25" customHeight="1">
      <c r="A106" s="218">
        <v>44409</v>
      </c>
      <c r="B106" s="194" t="s">
        <v>204</v>
      </c>
      <c r="C106" s="6" t="s">
        <v>499</v>
      </c>
      <c r="D106" s="194" t="s">
        <v>1883</v>
      </c>
      <c r="E106" s="6" t="s">
        <v>1887</v>
      </c>
      <c r="F106" s="6" t="s">
        <v>1885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146" t="s">
        <v>1888</v>
      </c>
      <c r="R106" s="268"/>
    </row>
    <row r="107" spans="1:18" ht="53.25" customHeight="1">
      <c r="A107" s="218">
        <v>44409</v>
      </c>
      <c r="B107" s="194" t="s">
        <v>204</v>
      </c>
      <c r="C107" s="6" t="s">
        <v>499</v>
      </c>
      <c r="D107" s="194" t="s">
        <v>1883</v>
      </c>
      <c r="E107" s="6" t="s">
        <v>1889</v>
      </c>
      <c r="F107" s="6" t="s">
        <v>1885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146" t="s">
        <v>1890</v>
      </c>
      <c r="R107" s="268"/>
    </row>
    <row r="108" spans="1:18" ht="53.25" customHeight="1">
      <c r="A108" s="218">
        <v>44409</v>
      </c>
      <c r="B108" s="194" t="s">
        <v>204</v>
      </c>
      <c r="C108" s="6" t="s">
        <v>499</v>
      </c>
      <c r="D108" s="194" t="s">
        <v>1883</v>
      </c>
      <c r="E108" s="6" t="s">
        <v>1891</v>
      </c>
      <c r="F108" s="6" t="s">
        <v>1885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146" t="s">
        <v>1892</v>
      </c>
      <c r="R108" s="268"/>
    </row>
    <row r="109" spans="1:18" ht="52.5" customHeight="1">
      <c r="A109" s="218">
        <v>44197</v>
      </c>
      <c r="B109" s="194" t="s">
        <v>205</v>
      </c>
      <c r="C109" s="194" t="s">
        <v>801</v>
      </c>
      <c r="D109" s="194" t="s">
        <v>948</v>
      </c>
      <c r="E109" s="194" t="s">
        <v>356</v>
      </c>
      <c r="F109" s="194" t="s">
        <v>357</v>
      </c>
      <c r="G109" s="143"/>
      <c r="H109" s="143"/>
      <c r="I109" s="143"/>
      <c r="J109" s="143"/>
      <c r="K109" s="143"/>
      <c r="L109" s="143"/>
      <c r="M109" s="143"/>
      <c r="N109" s="143"/>
      <c r="O109" s="143"/>
      <c r="P109" s="146" t="s">
        <v>311</v>
      </c>
      <c r="Q109" s="146"/>
      <c r="R109" s="154"/>
    </row>
    <row r="110" spans="1:18" ht="52.5" customHeight="1">
      <c r="A110" s="218">
        <v>44228</v>
      </c>
      <c r="B110" s="194" t="s">
        <v>205</v>
      </c>
      <c r="C110" s="194" t="s">
        <v>358</v>
      </c>
      <c r="D110" s="194" t="s">
        <v>338</v>
      </c>
      <c r="E110" s="194" t="s">
        <v>359</v>
      </c>
      <c r="F110" s="194" t="s">
        <v>360</v>
      </c>
      <c r="G110" s="143"/>
      <c r="H110" s="143"/>
      <c r="I110" s="143"/>
      <c r="J110" s="143"/>
      <c r="K110" s="143"/>
      <c r="L110" s="143"/>
      <c r="M110" s="143"/>
      <c r="N110" s="143"/>
      <c r="O110" s="143"/>
      <c r="P110" s="146" t="s">
        <v>279</v>
      </c>
      <c r="Q110" s="146" t="s">
        <v>390</v>
      </c>
      <c r="R110" s="154"/>
    </row>
    <row r="111" spans="1:18" ht="52.5" customHeight="1">
      <c r="A111" s="218">
        <v>44228</v>
      </c>
      <c r="B111" s="194" t="s">
        <v>205</v>
      </c>
      <c r="C111" s="194" t="s">
        <v>358</v>
      </c>
      <c r="D111" s="194" t="s">
        <v>1094</v>
      </c>
      <c r="E111" s="194" t="s">
        <v>1414</v>
      </c>
      <c r="F111" s="194"/>
      <c r="G111" s="143"/>
      <c r="H111" s="143"/>
      <c r="I111" s="143"/>
      <c r="J111" s="143"/>
      <c r="K111" s="143"/>
      <c r="L111" s="143"/>
      <c r="M111" s="143"/>
      <c r="N111" s="143"/>
      <c r="O111" s="143"/>
      <c r="P111" s="146"/>
      <c r="Q111" s="146" t="s">
        <v>760</v>
      </c>
      <c r="R111" s="154"/>
    </row>
    <row r="112" spans="1:18" ht="52.5" customHeight="1">
      <c r="A112" s="218">
        <v>44256</v>
      </c>
      <c r="B112" s="194" t="s">
        <v>205</v>
      </c>
      <c r="C112" s="194" t="s">
        <v>361</v>
      </c>
      <c r="D112" s="194" t="s">
        <v>1094</v>
      </c>
      <c r="E112" s="194" t="s">
        <v>364</v>
      </c>
      <c r="F112" s="194" t="s">
        <v>362</v>
      </c>
      <c r="G112" s="143"/>
      <c r="H112" s="143"/>
      <c r="I112" s="143"/>
      <c r="J112" s="143"/>
      <c r="K112" s="143"/>
      <c r="L112" s="143"/>
      <c r="M112" s="143"/>
      <c r="N112" s="143"/>
      <c r="O112" s="143"/>
      <c r="P112" s="146"/>
      <c r="Q112" s="146" t="s">
        <v>363</v>
      </c>
      <c r="R112" s="154"/>
    </row>
    <row r="113" spans="1:18" ht="52.5" customHeight="1">
      <c r="A113" s="218">
        <v>44287</v>
      </c>
      <c r="B113" s="194" t="s">
        <v>205</v>
      </c>
      <c r="C113" s="194" t="s">
        <v>358</v>
      </c>
      <c r="D113" s="194" t="s">
        <v>338</v>
      </c>
      <c r="E113" s="194" t="s">
        <v>1009</v>
      </c>
      <c r="F113" s="194" t="s">
        <v>568</v>
      </c>
      <c r="G113" s="143"/>
      <c r="H113" s="143"/>
      <c r="I113" s="143"/>
      <c r="J113" s="143"/>
      <c r="K113" s="143"/>
      <c r="L113" s="143"/>
      <c r="M113" s="143"/>
      <c r="N113" s="143"/>
      <c r="O113" s="143"/>
      <c r="P113" s="146"/>
      <c r="Q113" s="146" t="s">
        <v>1095</v>
      </c>
      <c r="R113" s="154"/>
    </row>
    <row r="114" spans="1:18" ht="54" customHeight="1">
      <c r="A114" s="218">
        <v>44409</v>
      </c>
      <c r="B114" s="194" t="s">
        <v>205</v>
      </c>
      <c r="C114" s="194" t="s">
        <v>358</v>
      </c>
      <c r="D114" s="194" t="s">
        <v>338</v>
      </c>
      <c r="E114" s="194" t="s">
        <v>1660</v>
      </c>
      <c r="F114" s="194" t="s">
        <v>1661</v>
      </c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146" t="s">
        <v>1664</v>
      </c>
      <c r="R114" s="154"/>
    </row>
    <row r="115" spans="1:18" ht="54" customHeight="1">
      <c r="A115" s="218">
        <v>44409</v>
      </c>
      <c r="B115" s="194" t="s">
        <v>205</v>
      </c>
      <c r="C115" s="194" t="s">
        <v>358</v>
      </c>
      <c r="D115" s="194" t="s">
        <v>338</v>
      </c>
      <c r="E115" s="194" t="s">
        <v>1662</v>
      </c>
      <c r="F115" s="194" t="s">
        <v>1663</v>
      </c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146" t="s">
        <v>1665</v>
      </c>
      <c r="R115" s="154"/>
    </row>
    <row r="116" spans="1:18" ht="78" customHeight="1">
      <c r="A116" s="218">
        <v>44256</v>
      </c>
      <c r="B116" s="194" t="s">
        <v>206</v>
      </c>
      <c r="C116" s="194" t="s">
        <v>454</v>
      </c>
      <c r="D116" s="194" t="s">
        <v>779</v>
      </c>
      <c r="E116" s="194" t="s">
        <v>455</v>
      </c>
      <c r="F116" s="194"/>
      <c r="G116" s="194"/>
      <c r="H116" s="194"/>
      <c r="I116" s="194" t="s">
        <v>461</v>
      </c>
      <c r="J116" s="194" t="s">
        <v>803</v>
      </c>
      <c r="K116" s="194"/>
      <c r="L116" s="194"/>
      <c r="M116" s="194"/>
      <c r="N116" s="194"/>
      <c r="O116" s="194"/>
      <c r="P116" s="146"/>
      <c r="Q116" s="146" t="s">
        <v>1096</v>
      </c>
      <c r="R116" s="154"/>
    </row>
    <row r="117" spans="1:18" ht="88.5" customHeight="1">
      <c r="A117" s="218">
        <v>44256</v>
      </c>
      <c r="B117" s="194" t="s">
        <v>206</v>
      </c>
      <c r="C117" s="194" t="s">
        <v>778</v>
      </c>
      <c r="D117" s="194" t="s">
        <v>777</v>
      </c>
      <c r="E117" s="194" t="s">
        <v>304</v>
      </c>
      <c r="F117" s="194"/>
      <c r="G117" s="194" t="s">
        <v>457</v>
      </c>
      <c r="H117" s="194" t="s">
        <v>456</v>
      </c>
      <c r="I117" s="194" t="s">
        <v>459</v>
      </c>
      <c r="J117" s="194"/>
      <c r="K117" s="194" t="s">
        <v>459</v>
      </c>
      <c r="L117" s="194" t="s">
        <v>460</v>
      </c>
      <c r="M117" s="194"/>
      <c r="N117" s="194"/>
      <c r="O117" s="194"/>
      <c r="P117" s="146" t="s">
        <v>458</v>
      </c>
      <c r="Q117" s="146" t="s">
        <v>1097</v>
      </c>
      <c r="R117" s="154"/>
    </row>
    <row r="118" spans="1:18" ht="44.25" customHeight="1">
      <c r="A118" s="218">
        <v>44378</v>
      </c>
      <c r="B118" s="194" t="s">
        <v>206</v>
      </c>
      <c r="C118" s="194" t="s">
        <v>454</v>
      </c>
      <c r="D118" s="194" t="s">
        <v>410</v>
      </c>
      <c r="E118" s="194" t="s">
        <v>1687</v>
      </c>
      <c r="F118" s="194"/>
      <c r="G118" s="194"/>
      <c r="H118" s="194"/>
      <c r="I118" s="194" t="s">
        <v>1689</v>
      </c>
      <c r="J118" s="194" t="s">
        <v>1649</v>
      </c>
      <c r="K118" s="194"/>
      <c r="L118" s="194"/>
      <c r="M118" s="194"/>
      <c r="N118" s="194"/>
      <c r="O118" s="194"/>
      <c r="P118" s="146"/>
      <c r="Q118" s="146" t="s">
        <v>1688</v>
      </c>
      <c r="R118" s="154"/>
    </row>
    <row r="119" spans="1:18" ht="55.5" customHeight="1">
      <c r="A119" s="218">
        <v>44378</v>
      </c>
      <c r="B119" s="194" t="s">
        <v>206</v>
      </c>
      <c r="C119" s="194" t="s">
        <v>454</v>
      </c>
      <c r="D119" s="194" t="s">
        <v>1479</v>
      </c>
      <c r="E119" s="194" t="s">
        <v>1478</v>
      </c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46"/>
      <c r="Q119" s="146" t="s">
        <v>1480</v>
      </c>
      <c r="R119" s="154"/>
    </row>
    <row r="120" spans="1:18" ht="55.5" customHeight="1">
      <c r="A120" s="218">
        <v>44409</v>
      </c>
      <c r="B120" s="194" t="s">
        <v>206</v>
      </c>
      <c r="C120" s="194" t="s">
        <v>454</v>
      </c>
      <c r="D120" s="194" t="s">
        <v>1488</v>
      </c>
      <c r="E120" s="194" t="s">
        <v>1833</v>
      </c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46"/>
      <c r="Q120" s="146" t="s">
        <v>1487</v>
      </c>
      <c r="R120" s="154"/>
    </row>
    <row r="121" spans="1:18" ht="50.25" customHeight="1">
      <c r="A121" s="218">
        <v>44440</v>
      </c>
      <c r="B121" s="194" t="s">
        <v>206</v>
      </c>
      <c r="C121" s="194" t="s">
        <v>1476</v>
      </c>
      <c r="D121" s="194" t="s">
        <v>282</v>
      </c>
      <c r="E121" s="194" t="s">
        <v>1686</v>
      </c>
      <c r="F121" s="194" t="s">
        <v>382</v>
      </c>
      <c r="G121" s="194"/>
      <c r="H121" s="194"/>
      <c r="I121" s="194"/>
      <c r="J121" s="194"/>
      <c r="K121" s="194"/>
      <c r="L121" s="194"/>
      <c r="M121" s="194"/>
      <c r="N121" s="194"/>
      <c r="O121" s="194"/>
      <c r="P121" s="146" t="s">
        <v>1683</v>
      </c>
      <c r="Q121" s="146"/>
      <c r="R121" s="154"/>
    </row>
    <row r="122" spans="1:18" ht="50.25" customHeight="1">
      <c r="A122" s="218">
        <v>44440</v>
      </c>
      <c r="B122" s="194" t="s">
        <v>206</v>
      </c>
      <c r="C122" s="194" t="s">
        <v>1476</v>
      </c>
      <c r="D122" s="194" t="s">
        <v>282</v>
      </c>
      <c r="E122" s="194" t="s">
        <v>1686</v>
      </c>
      <c r="F122" s="194" t="s">
        <v>382</v>
      </c>
      <c r="G122" s="194"/>
      <c r="H122" s="194"/>
      <c r="I122" s="194"/>
      <c r="J122" s="194"/>
      <c r="K122" s="194"/>
      <c r="L122" s="194"/>
      <c r="M122" s="194"/>
      <c r="N122" s="194"/>
      <c r="O122" s="194"/>
      <c r="P122" s="146" t="s">
        <v>1684</v>
      </c>
      <c r="Q122" s="146"/>
      <c r="R122" s="154"/>
    </row>
    <row r="123" spans="1:18" ht="50.25" customHeight="1">
      <c r="A123" s="218">
        <v>44440</v>
      </c>
      <c r="B123" s="194" t="s">
        <v>206</v>
      </c>
      <c r="C123" s="194" t="s">
        <v>1476</v>
      </c>
      <c r="D123" s="194" t="s">
        <v>282</v>
      </c>
      <c r="E123" s="194" t="s">
        <v>1686</v>
      </c>
      <c r="F123" s="194" t="s">
        <v>382</v>
      </c>
      <c r="G123" s="194"/>
      <c r="H123" s="194"/>
      <c r="I123" s="194"/>
      <c r="J123" s="194"/>
      <c r="K123" s="194"/>
      <c r="L123" s="194"/>
      <c r="M123" s="194"/>
      <c r="N123" s="194"/>
      <c r="O123" s="194"/>
      <c r="P123" s="146" t="s">
        <v>1685</v>
      </c>
      <c r="Q123" s="146"/>
      <c r="R123" s="154"/>
    </row>
    <row r="124" spans="1:18" ht="52.5" customHeight="1">
      <c r="A124" s="218">
        <v>44440</v>
      </c>
      <c r="B124" s="194" t="s">
        <v>1493</v>
      </c>
      <c r="C124" s="194" t="s">
        <v>1489</v>
      </c>
      <c r="D124" s="194" t="s">
        <v>1908</v>
      </c>
      <c r="E124" s="194" t="s">
        <v>1490</v>
      </c>
      <c r="F124" s="194" t="s">
        <v>1491</v>
      </c>
      <c r="G124" s="194"/>
      <c r="H124" s="194"/>
      <c r="I124" s="194"/>
      <c r="J124" s="194"/>
      <c r="K124" s="167"/>
      <c r="L124" s="270"/>
      <c r="M124" s="270"/>
      <c r="N124" s="270"/>
      <c r="O124" s="270"/>
      <c r="P124" s="146"/>
      <c r="Q124" s="146" t="s">
        <v>1492</v>
      </c>
      <c r="R124" s="154" t="s">
        <v>1041</v>
      </c>
    </row>
    <row r="125" spans="1:18" ht="62.25" customHeight="1">
      <c r="A125" s="218">
        <v>44440</v>
      </c>
      <c r="B125" s="194" t="s">
        <v>1493</v>
      </c>
      <c r="C125" s="194" t="s">
        <v>1489</v>
      </c>
      <c r="D125" s="194" t="s">
        <v>1907</v>
      </c>
      <c r="E125" s="194" t="s">
        <v>1491</v>
      </c>
      <c r="F125" s="194" t="s">
        <v>1497</v>
      </c>
      <c r="G125" s="194"/>
      <c r="H125" s="194"/>
      <c r="I125" s="194"/>
      <c r="J125" s="194"/>
      <c r="K125" s="167"/>
      <c r="L125" s="270"/>
      <c r="M125" s="270"/>
      <c r="N125" s="270"/>
      <c r="O125" s="270"/>
      <c r="P125" s="146"/>
      <c r="Q125" s="146" t="s">
        <v>1498</v>
      </c>
      <c r="R125" s="154" t="s">
        <v>1041</v>
      </c>
    </row>
    <row r="126" spans="1:18" ht="55.5" customHeight="1">
      <c r="A126" s="218">
        <v>44470</v>
      </c>
      <c r="B126" s="194" t="s">
        <v>1493</v>
      </c>
      <c r="C126" s="194" t="s">
        <v>1489</v>
      </c>
      <c r="D126" s="194" t="s">
        <v>1531</v>
      </c>
      <c r="E126" s="194" t="s">
        <v>1528</v>
      </c>
      <c r="F126" s="194"/>
      <c r="G126" s="194"/>
      <c r="H126" s="194"/>
      <c r="I126" s="194"/>
      <c r="J126" s="194"/>
      <c r="K126" s="167"/>
      <c r="L126" s="270"/>
      <c r="M126" s="270"/>
      <c r="N126" s="270"/>
      <c r="O126" s="270"/>
      <c r="P126" s="146"/>
      <c r="Q126" s="146" t="s">
        <v>1532</v>
      </c>
      <c r="R126" s="154" t="s">
        <v>1041</v>
      </c>
    </row>
    <row r="127" spans="1:18" ht="38.25" customHeight="1">
      <c r="A127" s="166"/>
      <c r="B127" s="194" t="s">
        <v>207</v>
      </c>
      <c r="C127" s="194" t="s">
        <v>305</v>
      </c>
      <c r="D127" s="194"/>
      <c r="E127" s="171"/>
      <c r="F127" s="171"/>
      <c r="G127" s="194"/>
      <c r="H127" s="194"/>
      <c r="I127" s="194"/>
      <c r="J127" s="194"/>
      <c r="K127" s="194"/>
      <c r="L127" s="194"/>
      <c r="M127" s="194"/>
      <c r="N127" s="194"/>
      <c r="O127" s="194"/>
      <c r="P127" s="146"/>
      <c r="Q127" s="146"/>
      <c r="R127" s="154"/>
    </row>
    <row r="128" spans="1:18" ht="39.75" customHeight="1">
      <c r="A128" s="166"/>
      <c r="B128" s="194" t="s">
        <v>208</v>
      </c>
      <c r="C128" s="194" t="s">
        <v>305</v>
      </c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46"/>
      <c r="R128" s="154"/>
    </row>
    <row r="129" spans="1:18" ht="51" customHeight="1">
      <c r="A129" s="166">
        <v>44229</v>
      </c>
      <c r="B129" s="194" t="s">
        <v>178</v>
      </c>
      <c r="C129" s="194" t="s">
        <v>553</v>
      </c>
      <c r="D129" s="194" t="s">
        <v>309</v>
      </c>
      <c r="E129" s="194" t="s">
        <v>554</v>
      </c>
      <c r="F129" s="152"/>
      <c r="G129" s="194" t="s">
        <v>555</v>
      </c>
      <c r="H129" s="194" t="s">
        <v>281</v>
      </c>
      <c r="I129" s="194"/>
      <c r="J129" s="194"/>
      <c r="K129" s="194"/>
      <c r="L129" s="194"/>
      <c r="M129" s="194"/>
      <c r="N129" s="194"/>
      <c r="O129" s="270"/>
      <c r="P129" s="146"/>
      <c r="Q129" s="146" t="s">
        <v>556</v>
      </c>
      <c r="R129" s="154"/>
    </row>
    <row r="130" spans="1:18" ht="51" customHeight="1">
      <c r="A130" s="166">
        <v>44349</v>
      </c>
      <c r="B130" s="194" t="s">
        <v>209</v>
      </c>
      <c r="C130" s="194" t="s">
        <v>870</v>
      </c>
      <c r="D130" s="194" t="s">
        <v>1415</v>
      </c>
      <c r="E130" s="194" t="s">
        <v>869</v>
      </c>
      <c r="F130" s="194"/>
      <c r="G130" s="194"/>
      <c r="H130" s="194"/>
      <c r="I130" s="194"/>
      <c r="J130" s="171"/>
      <c r="K130" s="194"/>
      <c r="L130" s="194"/>
      <c r="M130" s="194"/>
      <c r="N130" s="194"/>
      <c r="O130" s="194"/>
      <c r="P130" s="146"/>
      <c r="Q130" s="146" t="s">
        <v>1098</v>
      </c>
      <c r="R130" s="154"/>
    </row>
    <row r="131" spans="1:18" ht="51" customHeight="1">
      <c r="A131" s="166">
        <v>44229</v>
      </c>
      <c r="B131" s="194" t="s">
        <v>248</v>
      </c>
      <c r="C131" s="194" t="s">
        <v>296</v>
      </c>
      <c r="D131" s="194" t="s">
        <v>1416</v>
      </c>
      <c r="E131" s="171" t="s">
        <v>297</v>
      </c>
      <c r="F131" s="171" t="s">
        <v>272</v>
      </c>
      <c r="G131" s="194"/>
      <c r="H131" s="194"/>
      <c r="I131" s="194"/>
      <c r="J131" s="171"/>
      <c r="K131" s="194"/>
      <c r="L131" s="194"/>
      <c r="M131" s="194"/>
      <c r="N131" s="194"/>
      <c r="O131" s="194"/>
      <c r="P131" s="146"/>
      <c r="Q131" s="146" t="s">
        <v>298</v>
      </c>
      <c r="R131" s="154" t="s">
        <v>1229</v>
      </c>
    </row>
    <row r="132" spans="1:18" ht="51.75" customHeight="1">
      <c r="A132" s="166">
        <v>44318</v>
      </c>
      <c r="B132" s="194" t="s">
        <v>248</v>
      </c>
      <c r="C132" s="194" t="s">
        <v>296</v>
      </c>
      <c r="D132" s="194" t="s">
        <v>274</v>
      </c>
      <c r="E132" s="171" t="s">
        <v>487</v>
      </c>
      <c r="F132" s="171" t="s">
        <v>445</v>
      </c>
      <c r="G132" s="194"/>
      <c r="H132" s="194"/>
      <c r="I132" s="194"/>
      <c r="J132" s="171"/>
      <c r="K132" s="194"/>
      <c r="L132" s="194"/>
      <c r="M132" s="194"/>
      <c r="N132" s="194"/>
      <c r="O132" s="194"/>
      <c r="P132" s="146"/>
      <c r="Q132" s="146"/>
      <c r="R132" s="154" t="s">
        <v>1230</v>
      </c>
    </row>
    <row r="133" spans="1:18" ht="51.75" customHeight="1">
      <c r="A133" s="166">
        <v>44410</v>
      </c>
      <c r="B133" s="194" t="s">
        <v>248</v>
      </c>
      <c r="C133" s="194" t="s">
        <v>316</v>
      </c>
      <c r="D133" s="194" t="s">
        <v>776</v>
      </c>
      <c r="E133" s="171" t="s">
        <v>1644</v>
      </c>
      <c r="F133" s="171" t="s">
        <v>1640</v>
      </c>
      <c r="G133" s="194"/>
      <c r="H133" s="194"/>
      <c r="I133" s="194"/>
      <c r="J133" s="171"/>
      <c r="K133" s="194"/>
      <c r="L133" s="194"/>
      <c r="M133" s="194"/>
      <c r="N133" s="194"/>
      <c r="O133" s="194"/>
      <c r="P133" s="146" t="s">
        <v>1586</v>
      </c>
      <c r="Q133" s="146" t="s">
        <v>1641</v>
      </c>
      <c r="R133" s="154" t="s">
        <v>1642</v>
      </c>
    </row>
    <row r="134" spans="1:18" ht="51.75" customHeight="1">
      <c r="A134" s="166">
        <v>44441</v>
      </c>
      <c r="B134" s="194" t="s">
        <v>248</v>
      </c>
      <c r="C134" s="194" t="s">
        <v>316</v>
      </c>
      <c r="D134" s="194" t="s">
        <v>309</v>
      </c>
      <c r="E134" s="171"/>
      <c r="F134" s="171"/>
      <c r="G134" s="194"/>
      <c r="H134" s="194"/>
      <c r="I134" s="194"/>
      <c r="J134" s="171"/>
      <c r="K134" s="194"/>
      <c r="L134" s="194"/>
      <c r="M134" s="194"/>
      <c r="N134" s="194"/>
      <c r="O134" s="194"/>
      <c r="P134" s="146"/>
      <c r="Q134" s="146"/>
      <c r="R134" s="154" t="s">
        <v>1643</v>
      </c>
    </row>
    <row r="135" spans="1:18" ht="106.5" customHeight="1">
      <c r="A135" s="166">
        <v>44197</v>
      </c>
      <c r="B135" s="194" t="s">
        <v>210</v>
      </c>
      <c r="C135" s="194" t="s">
        <v>1099</v>
      </c>
      <c r="D135" s="194" t="s">
        <v>282</v>
      </c>
      <c r="E135" s="194" t="s">
        <v>781</v>
      </c>
      <c r="F135" s="194"/>
      <c r="G135" s="194" t="s">
        <v>534</v>
      </c>
      <c r="H135" s="194" t="s">
        <v>590</v>
      </c>
      <c r="I135" s="151"/>
      <c r="J135" s="151"/>
      <c r="K135" s="151"/>
      <c r="L135" s="151"/>
      <c r="M135" s="151"/>
      <c r="N135" s="151"/>
      <c r="O135" s="151"/>
      <c r="P135" s="151"/>
      <c r="Q135" s="146" t="s">
        <v>1417</v>
      </c>
      <c r="R135" s="154"/>
    </row>
    <row r="136" spans="1:18" ht="53.25" customHeight="1">
      <c r="A136" s="166">
        <v>44256</v>
      </c>
      <c r="B136" s="194" t="s">
        <v>210</v>
      </c>
      <c r="C136" s="194" t="s">
        <v>1100</v>
      </c>
      <c r="D136" s="194" t="s">
        <v>338</v>
      </c>
      <c r="E136" s="194"/>
      <c r="F136" s="194"/>
      <c r="G136" s="194"/>
      <c r="H136" s="194"/>
      <c r="I136" s="194" t="s">
        <v>503</v>
      </c>
      <c r="J136" s="194" t="s">
        <v>504</v>
      </c>
      <c r="K136" s="167"/>
      <c r="L136" s="167"/>
      <c r="M136" s="167"/>
      <c r="N136" s="167"/>
      <c r="O136" s="167"/>
      <c r="P136" s="159"/>
      <c r="Q136" s="146" t="s">
        <v>1101</v>
      </c>
      <c r="R136" s="154"/>
    </row>
    <row r="137" spans="1:18" ht="53.25" customHeight="1">
      <c r="A137" s="166">
        <v>44317</v>
      </c>
      <c r="B137" s="194" t="s">
        <v>210</v>
      </c>
      <c r="C137" s="194" t="s">
        <v>316</v>
      </c>
      <c r="D137" s="194" t="s">
        <v>282</v>
      </c>
      <c r="E137" s="194" t="s">
        <v>1459</v>
      </c>
      <c r="F137" s="194" t="s">
        <v>969</v>
      </c>
      <c r="G137" s="194"/>
      <c r="H137" s="194"/>
      <c r="I137" s="194"/>
      <c r="J137" s="194"/>
      <c r="K137" s="167"/>
      <c r="L137" s="167"/>
      <c r="M137" s="167"/>
      <c r="N137" s="167"/>
      <c r="O137" s="167"/>
      <c r="P137" s="159" t="s">
        <v>1456</v>
      </c>
      <c r="Q137" s="146"/>
      <c r="R137" s="154"/>
    </row>
    <row r="138" spans="1:18" ht="38.25" customHeight="1">
      <c r="A138" s="166"/>
      <c r="B138" s="194" t="s">
        <v>211</v>
      </c>
      <c r="C138" s="194" t="s">
        <v>305</v>
      </c>
      <c r="D138" s="194"/>
      <c r="E138" s="194"/>
      <c r="F138" s="194"/>
      <c r="G138" s="194"/>
      <c r="H138" s="194"/>
      <c r="I138" s="194"/>
      <c r="J138" s="194"/>
      <c r="K138" s="270"/>
      <c r="L138" s="270"/>
      <c r="M138" s="270"/>
      <c r="N138" s="270"/>
      <c r="O138" s="270"/>
      <c r="P138" s="146"/>
      <c r="Q138" s="146"/>
      <c r="R138" s="154"/>
    </row>
    <row r="139" spans="1:18" ht="54" customHeight="1">
      <c r="A139" s="166"/>
      <c r="B139" s="194" t="s">
        <v>212</v>
      </c>
      <c r="C139" s="194" t="s">
        <v>305</v>
      </c>
      <c r="D139" s="194"/>
      <c r="E139" s="194"/>
      <c r="F139" s="194"/>
      <c r="G139" s="257"/>
      <c r="H139" s="257"/>
      <c r="I139" s="194"/>
      <c r="J139" s="257"/>
      <c r="K139" s="257"/>
      <c r="L139" s="257"/>
      <c r="M139" s="257"/>
      <c r="N139" s="257"/>
      <c r="O139" s="257"/>
      <c r="P139" s="146"/>
      <c r="Q139" s="146"/>
      <c r="R139" s="154"/>
    </row>
    <row r="140" spans="1:18" ht="53.25" customHeight="1">
      <c r="A140" s="218"/>
      <c r="B140" s="194" t="s">
        <v>213</v>
      </c>
      <c r="C140" s="194" t="s">
        <v>305</v>
      </c>
      <c r="D140" s="194"/>
      <c r="E140" s="194"/>
      <c r="F140" s="194"/>
      <c r="G140" s="167"/>
      <c r="H140" s="167"/>
      <c r="I140" s="167"/>
      <c r="J140" s="167"/>
      <c r="K140" s="167"/>
      <c r="L140" s="167"/>
      <c r="M140" s="167"/>
      <c r="N140" s="167"/>
      <c r="O140" s="167"/>
      <c r="P140" s="146"/>
      <c r="Q140" s="146"/>
      <c r="R140" s="154"/>
    </row>
    <row r="141" spans="1:18" ht="50.25" customHeight="1">
      <c r="A141" s="166">
        <v>44348</v>
      </c>
      <c r="B141" s="194" t="s">
        <v>214</v>
      </c>
      <c r="C141" s="194" t="s">
        <v>1191</v>
      </c>
      <c r="D141" s="194" t="s">
        <v>1195</v>
      </c>
      <c r="E141" s="194" t="s">
        <v>1193</v>
      </c>
      <c r="F141" s="194" t="s">
        <v>482</v>
      </c>
      <c r="G141" s="194"/>
      <c r="H141" s="194"/>
      <c r="I141" s="194" t="s">
        <v>1194</v>
      </c>
      <c r="J141" s="194" t="s">
        <v>1192</v>
      </c>
      <c r="K141" s="270"/>
      <c r="L141" s="270"/>
      <c r="M141" s="270"/>
      <c r="N141" s="146"/>
      <c r="O141" s="270"/>
      <c r="P141" s="270"/>
      <c r="Q141" s="146"/>
      <c r="R141" s="154"/>
    </row>
    <row r="142" spans="1:18" ht="67.5" customHeight="1">
      <c r="A142" s="218">
        <v>44197</v>
      </c>
      <c r="B142" s="194" t="s">
        <v>215</v>
      </c>
      <c r="C142" s="194" t="s">
        <v>435</v>
      </c>
      <c r="D142" s="194" t="s">
        <v>436</v>
      </c>
      <c r="E142" s="194" t="s">
        <v>780</v>
      </c>
      <c r="F142" s="194" t="s">
        <v>438</v>
      </c>
      <c r="G142" s="253"/>
      <c r="H142" s="253" t="s">
        <v>437</v>
      </c>
      <c r="I142" s="253"/>
      <c r="J142" s="253"/>
      <c r="K142" s="253"/>
      <c r="L142" s="253"/>
      <c r="M142" s="253"/>
      <c r="N142" s="146"/>
      <c r="O142" s="146"/>
      <c r="P142" s="146" t="s">
        <v>813</v>
      </c>
      <c r="Q142" s="146" t="s">
        <v>1057</v>
      </c>
      <c r="R142" s="154" t="s">
        <v>814</v>
      </c>
    </row>
    <row r="143" spans="1:18" ht="64.5" customHeight="1">
      <c r="A143" s="218">
        <v>44256</v>
      </c>
      <c r="B143" s="194" t="s">
        <v>215</v>
      </c>
      <c r="C143" s="194" t="s">
        <v>439</v>
      </c>
      <c r="D143" s="194" t="s">
        <v>792</v>
      </c>
      <c r="E143" s="194" t="s">
        <v>440</v>
      </c>
      <c r="F143" s="194" t="s">
        <v>441</v>
      </c>
      <c r="G143" s="167"/>
      <c r="H143" s="167"/>
      <c r="I143" s="167"/>
      <c r="J143" s="167"/>
      <c r="K143" s="167"/>
      <c r="L143" s="167"/>
      <c r="M143" s="167"/>
      <c r="N143" s="167"/>
      <c r="O143" s="167"/>
      <c r="P143" s="146"/>
      <c r="Q143" s="146" t="s">
        <v>793</v>
      </c>
      <c r="R143" s="154" t="s">
        <v>442</v>
      </c>
    </row>
    <row r="144" spans="1:18" ht="54.75" customHeight="1">
      <c r="A144" s="218">
        <v>44409</v>
      </c>
      <c r="B144" s="194" t="s">
        <v>215</v>
      </c>
      <c r="C144" s="194" t="s">
        <v>849</v>
      </c>
      <c r="D144" s="194" t="s">
        <v>1463</v>
      </c>
      <c r="E144" s="194"/>
      <c r="F144" s="194" t="s">
        <v>898</v>
      </c>
      <c r="G144" s="167"/>
      <c r="H144" s="167"/>
      <c r="I144" s="167"/>
      <c r="J144" s="167"/>
      <c r="K144" s="167"/>
      <c r="L144" s="167"/>
      <c r="M144" s="167"/>
      <c r="N144" s="167"/>
      <c r="O144" s="167"/>
      <c r="P144" s="146"/>
      <c r="Q144" s="146" t="s">
        <v>1462</v>
      </c>
      <c r="R144" s="154"/>
    </row>
    <row r="145" spans="1:18" ht="54.75" customHeight="1">
      <c r="A145" s="218">
        <v>44409</v>
      </c>
      <c r="B145" s="194" t="s">
        <v>215</v>
      </c>
      <c r="C145" s="194" t="s">
        <v>464</v>
      </c>
      <c r="D145" s="194" t="s">
        <v>1464</v>
      </c>
      <c r="E145" s="194" t="s">
        <v>1834</v>
      </c>
      <c r="F145" s="194"/>
      <c r="G145" s="167"/>
      <c r="H145" s="167"/>
      <c r="I145" s="167"/>
      <c r="J145" s="167"/>
      <c r="K145" s="167"/>
      <c r="L145" s="167"/>
      <c r="M145" s="167"/>
      <c r="N145" s="167"/>
      <c r="O145" s="167"/>
      <c r="P145" s="146"/>
      <c r="Q145" s="146" t="s">
        <v>1465</v>
      </c>
      <c r="R145" s="154"/>
    </row>
    <row r="146" spans="1:18" ht="54.75" customHeight="1">
      <c r="A146" s="218">
        <v>44440</v>
      </c>
      <c r="B146" s="194" t="s">
        <v>215</v>
      </c>
      <c r="C146" s="194" t="s">
        <v>1636</v>
      </c>
      <c r="D146" s="194" t="s">
        <v>1637</v>
      </c>
      <c r="E146" s="194" t="s">
        <v>1638</v>
      </c>
      <c r="F146" s="194" t="s">
        <v>568</v>
      </c>
      <c r="G146" s="194"/>
      <c r="H146" s="194"/>
      <c r="I146" s="194" t="s">
        <v>1639</v>
      </c>
      <c r="J146" s="194"/>
      <c r="K146" s="194"/>
      <c r="L146" s="194"/>
      <c r="M146" s="194"/>
      <c r="N146" s="194"/>
      <c r="O146" s="194"/>
      <c r="P146" s="194"/>
      <c r="Q146" s="146" t="s">
        <v>1835</v>
      </c>
      <c r="R146" s="237"/>
    </row>
    <row r="147" spans="1:18" ht="40.5" customHeight="1">
      <c r="A147" s="218">
        <v>44197</v>
      </c>
      <c r="B147" s="194" t="s">
        <v>216</v>
      </c>
      <c r="C147" s="194" t="s">
        <v>316</v>
      </c>
      <c r="D147" s="194" t="s">
        <v>318</v>
      </c>
      <c r="E147" s="194" t="s">
        <v>446</v>
      </c>
      <c r="F147" s="194" t="s">
        <v>347</v>
      </c>
      <c r="G147" s="194"/>
      <c r="H147" s="194"/>
      <c r="I147" s="194"/>
      <c r="J147" s="194"/>
      <c r="K147" s="194"/>
      <c r="L147" s="194"/>
      <c r="M147" s="194"/>
      <c r="N147" s="194"/>
      <c r="O147" s="194"/>
      <c r="P147" s="146" t="s">
        <v>1418</v>
      </c>
      <c r="Q147" s="146" t="s">
        <v>453</v>
      </c>
      <c r="R147" s="154"/>
    </row>
    <row r="148" spans="1:18" ht="53.25" customHeight="1">
      <c r="A148" s="218">
        <v>44228</v>
      </c>
      <c r="B148" s="194" t="s">
        <v>216</v>
      </c>
      <c r="C148" s="194" t="s">
        <v>447</v>
      </c>
      <c r="D148" s="194" t="s">
        <v>785</v>
      </c>
      <c r="E148" s="194" t="s">
        <v>448</v>
      </c>
      <c r="F148" s="194" t="s">
        <v>449</v>
      </c>
      <c r="G148" s="194"/>
      <c r="H148" s="194"/>
      <c r="I148" s="194"/>
      <c r="J148" s="194"/>
      <c r="K148" s="194"/>
      <c r="L148" s="194"/>
      <c r="M148" s="194"/>
      <c r="N148" s="194"/>
      <c r="O148" s="194"/>
      <c r="P148" s="146" t="s">
        <v>450</v>
      </c>
      <c r="Q148" s="146" t="s">
        <v>764</v>
      </c>
      <c r="R148" s="154"/>
    </row>
    <row r="149" spans="1:18" ht="53.25" customHeight="1">
      <c r="A149" s="218">
        <v>44256</v>
      </c>
      <c r="B149" s="194" t="s">
        <v>216</v>
      </c>
      <c r="C149" s="194" t="s">
        <v>447</v>
      </c>
      <c r="D149" s="194" t="s">
        <v>1419</v>
      </c>
      <c r="E149" s="194" t="s">
        <v>509</v>
      </c>
      <c r="F149" s="194"/>
      <c r="G149" s="194"/>
      <c r="H149" s="194"/>
      <c r="I149" s="194" t="s">
        <v>451</v>
      </c>
      <c r="J149" s="194"/>
      <c r="K149" s="194"/>
      <c r="L149" s="194"/>
      <c r="M149" s="194"/>
      <c r="N149" s="194"/>
      <c r="O149" s="194"/>
      <c r="P149" s="194"/>
      <c r="Q149" s="146" t="s">
        <v>452</v>
      </c>
      <c r="R149" s="154"/>
    </row>
    <row r="150" spans="1:18" ht="78.75" customHeight="1">
      <c r="A150" s="218">
        <v>44256</v>
      </c>
      <c r="B150" s="194" t="s">
        <v>216</v>
      </c>
      <c r="C150" s="194" t="s">
        <v>447</v>
      </c>
      <c r="D150" s="194" t="s">
        <v>1421</v>
      </c>
      <c r="E150" s="194" t="s">
        <v>1188</v>
      </c>
      <c r="F150" s="194" t="s">
        <v>322</v>
      </c>
      <c r="G150" s="148"/>
      <c r="H150" s="148"/>
      <c r="I150" s="194" t="s">
        <v>1179</v>
      </c>
      <c r="J150" s="194" t="s">
        <v>1180</v>
      </c>
      <c r="K150" s="194"/>
      <c r="L150" s="194"/>
      <c r="M150" s="194"/>
      <c r="N150" s="194"/>
      <c r="O150" s="194"/>
      <c r="P150" s="194"/>
      <c r="Q150" s="146" t="s">
        <v>1181</v>
      </c>
      <c r="R150" s="154"/>
    </row>
    <row r="151" spans="1:18" ht="69.75" customHeight="1">
      <c r="A151" s="218">
        <v>44317</v>
      </c>
      <c r="B151" s="194" t="s">
        <v>216</v>
      </c>
      <c r="C151" s="194" t="s">
        <v>1182</v>
      </c>
      <c r="D151" s="194" t="s">
        <v>1189</v>
      </c>
      <c r="E151" s="194" t="s">
        <v>1039</v>
      </c>
      <c r="F151" s="194" t="s">
        <v>1183</v>
      </c>
      <c r="G151" s="194"/>
      <c r="H151" s="194"/>
      <c r="I151" s="194"/>
      <c r="J151" s="194"/>
      <c r="K151" s="194"/>
      <c r="L151" s="194"/>
      <c r="M151" s="194"/>
      <c r="N151" s="148"/>
      <c r="O151" s="148"/>
      <c r="P151" s="146" t="s">
        <v>1184</v>
      </c>
      <c r="Q151" s="146" t="s">
        <v>1420</v>
      </c>
      <c r="R151" s="154"/>
    </row>
    <row r="152" spans="1:18" ht="51" customHeight="1">
      <c r="A152" s="218">
        <v>44317</v>
      </c>
      <c r="B152" s="194" t="s">
        <v>216</v>
      </c>
      <c r="C152" s="194" t="s">
        <v>447</v>
      </c>
      <c r="D152" s="194" t="s">
        <v>1187</v>
      </c>
      <c r="E152" s="194"/>
      <c r="F152" s="194"/>
      <c r="G152" s="194"/>
      <c r="H152" s="194"/>
      <c r="I152" s="194"/>
      <c r="J152" s="194"/>
      <c r="K152" s="194"/>
      <c r="L152" s="194"/>
      <c r="M152" s="194"/>
      <c r="N152" s="148"/>
      <c r="O152" s="148"/>
      <c r="P152" s="146"/>
      <c r="Q152" s="146" t="s">
        <v>1186</v>
      </c>
      <c r="R152" s="154"/>
    </row>
    <row r="153" spans="1:18" ht="40.5" customHeight="1">
      <c r="A153" s="218">
        <v>44317</v>
      </c>
      <c r="B153" s="194" t="s">
        <v>216</v>
      </c>
      <c r="C153" s="194" t="s">
        <v>1182</v>
      </c>
      <c r="D153" s="194" t="s">
        <v>318</v>
      </c>
      <c r="E153" s="194" t="s">
        <v>1039</v>
      </c>
      <c r="F153" s="194" t="s">
        <v>1185</v>
      </c>
      <c r="G153" s="194"/>
      <c r="H153" s="194"/>
      <c r="I153" s="194"/>
      <c r="J153" s="194"/>
      <c r="K153" s="194"/>
      <c r="L153" s="194"/>
      <c r="M153" s="194"/>
      <c r="N153" s="148"/>
      <c r="O153" s="148"/>
      <c r="P153" s="146" t="s">
        <v>1184</v>
      </c>
      <c r="Q153" s="146" t="s">
        <v>1836</v>
      </c>
      <c r="R153" s="154"/>
    </row>
    <row r="154" spans="1:18" ht="40.5" customHeight="1">
      <c r="A154" s="218">
        <v>44378</v>
      </c>
      <c r="B154" s="194" t="s">
        <v>216</v>
      </c>
      <c r="C154" s="194" t="s">
        <v>447</v>
      </c>
      <c r="D154" s="194" t="s">
        <v>1910</v>
      </c>
      <c r="E154" s="194" t="s">
        <v>1573</v>
      </c>
      <c r="F154" s="194" t="s">
        <v>1574</v>
      </c>
      <c r="G154" s="194"/>
      <c r="H154" s="194"/>
      <c r="I154" s="194"/>
      <c r="J154" s="194"/>
      <c r="K154" s="194"/>
      <c r="L154" s="194"/>
      <c r="M154" s="194"/>
      <c r="N154" s="194"/>
      <c r="O154" s="194"/>
      <c r="P154" s="146"/>
      <c r="Q154" s="146" t="s">
        <v>1909</v>
      </c>
      <c r="R154" s="189"/>
    </row>
    <row r="155" spans="1:18" ht="130.5" customHeight="1">
      <c r="A155" s="218">
        <v>44440</v>
      </c>
      <c r="B155" s="194" t="s">
        <v>216</v>
      </c>
      <c r="C155" s="194" t="s">
        <v>1575</v>
      </c>
      <c r="D155" s="194" t="s">
        <v>309</v>
      </c>
      <c r="E155" s="194" t="s">
        <v>1580</v>
      </c>
      <c r="F155" s="194" t="s">
        <v>347</v>
      </c>
      <c r="G155" s="194"/>
      <c r="H155" s="194"/>
      <c r="I155" s="194"/>
      <c r="J155" s="194"/>
      <c r="K155" s="194"/>
      <c r="L155" s="194"/>
      <c r="M155" s="194"/>
      <c r="N155" s="194"/>
      <c r="O155" s="194"/>
      <c r="P155" s="146" t="s">
        <v>1576</v>
      </c>
      <c r="Q155" s="146" t="s">
        <v>1911</v>
      </c>
      <c r="R155" s="189"/>
    </row>
    <row r="156" spans="1:18" ht="40.5" customHeight="1">
      <c r="A156" s="218">
        <v>44440</v>
      </c>
      <c r="B156" s="194" t="s">
        <v>216</v>
      </c>
      <c r="C156" s="194" t="s">
        <v>1182</v>
      </c>
      <c r="D156" s="194" t="s">
        <v>1577</v>
      </c>
      <c r="E156" s="194" t="s">
        <v>1581</v>
      </c>
      <c r="F156" s="194" t="s">
        <v>347</v>
      </c>
      <c r="G156" s="194"/>
      <c r="H156" s="194"/>
      <c r="I156" s="194"/>
      <c r="J156" s="194"/>
      <c r="K156" s="194"/>
      <c r="L156" s="194"/>
      <c r="M156" s="194"/>
      <c r="N156" s="194"/>
      <c r="O156" s="194"/>
      <c r="P156" s="146" t="s">
        <v>1578</v>
      </c>
      <c r="Q156" s="146" t="s">
        <v>1579</v>
      </c>
      <c r="R156" s="189"/>
    </row>
    <row r="157" spans="1:18" ht="39.75" customHeight="1">
      <c r="A157" s="218">
        <v>44197</v>
      </c>
      <c r="B157" s="194" t="s">
        <v>217</v>
      </c>
      <c r="C157" s="194" t="s">
        <v>576</v>
      </c>
      <c r="D157" s="194" t="s">
        <v>274</v>
      </c>
      <c r="E157" s="194" t="s">
        <v>690</v>
      </c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46" t="s">
        <v>1102</v>
      </c>
      <c r="R157" s="154"/>
    </row>
    <row r="158" spans="1:18" ht="118.5" customHeight="1">
      <c r="A158" s="218">
        <v>44228</v>
      </c>
      <c r="B158" s="194" t="s">
        <v>217</v>
      </c>
      <c r="C158" s="194" t="s">
        <v>576</v>
      </c>
      <c r="D158" s="194" t="s">
        <v>581</v>
      </c>
      <c r="E158" s="194" t="s">
        <v>577</v>
      </c>
      <c r="F158" s="194" t="s">
        <v>322</v>
      </c>
      <c r="G158" s="153"/>
      <c r="H158" s="153"/>
      <c r="I158" s="194" t="s">
        <v>578</v>
      </c>
      <c r="J158" s="194" t="s">
        <v>579</v>
      </c>
      <c r="K158" s="153"/>
      <c r="L158" s="153"/>
      <c r="M158" s="153"/>
      <c r="N158" s="153"/>
      <c r="O158" s="153"/>
      <c r="P158" s="146" t="s">
        <v>580</v>
      </c>
      <c r="Q158" s="146" t="s">
        <v>1058</v>
      </c>
      <c r="R158" s="154" t="s">
        <v>782</v>
      </c>
    </row>
    <row r="159" spans="1:18" ht="102.75" customHeight="1">
      <c r="A159" s="218">
        <v>44228</v>
      </c>
      <c r="B159" s="194" t="s">
        <v>217</v>
      </c>
      <c r="C159" s="194" t="s">
        <v>576</v>
      </c>
      <c r="D159" s="194" t="s">
        <v>1103</v>
      </c>
      <c r="E159" s="194" t="s">
        <v>330</v>
      </c>
      <c r="F159" s="194" t="s">
        <v>582</v>
      </c>
      <c r="G159" s="153"/>
      <c r="H159" s="153"/>
      <c r="I159" s="194" t="s">
        <v>583</v>
      </c>
      <c r="J159" s="194" t="s">
        <v>584</v>
      </c>
      <c r="K159" s="153"/>
      <c r="L159" s="153"/>
      <c r="M159" s="153"/>
      <c r="N159" s="153"/>
      <c r="O159" s="153"/>
      <c r="P159" s="146" t="s">
        <v>589</v>
      </c>
      <c r="Q159" s="146" t="s">
        <v>1422</v>
      </c>
      <c r="R159" s="154" t="s">
        <v>765</v>
      </c>
    </row>
    <row r="160" spans="1:18" s="271" customFormat="1" ht="43.5" customHeight="1">
      <c r="A160" s="218">
        <v>44256</v>
      </c>
      <c r="B160" s="194" t="s">
        <v>217</v>
      </c>
      <c r="C160" s="194" t="s">
        <v>283</v>
      </c>
      <c r="D160" s="194" t="s">
        <v>282</v>
      </c>
      <c r="E160" s="194" t="s">
        <v>585</v>
      </c>
      <c r="F160" s="194" t="s">
        <v>486</v>
      </c>
      <c r="G160" s="153"/>
      <c r="H160" s="153"/>
      <c r="I160" s="153"/>
      <c r="J160" s="153"/>
      <c r="K160" s="153"/>
      <c r="L160" s="153"/>
      <c r="M160" s="153"/>
      <c r="N160" s="153"/>
      <c r="O160" s="153"/>
      <c r="P160" s="146" t="s">
        <v>586</v>
      </c>
      <c r="Q160" s="146" t="s">
        <v>390</v>
      </c>
      <c r="R160" s="154" t="s">
        <v>284</v>
      </c>
    </row>
    <row r="161" spans="1:18" s="271" customFormat="1" ht="39" customHeight="1">
      <c r="A161" s="218">
        <v>44256</v>
      </c>
      <c r="B161" s="194" t="s">
        <v>217</v>
      </c>
      <c r="C161" s="194" t="s">
        <v>576</v>
      </c>
      <c r="D161" s="194" t="s">
        <v>274</v>
      </c>
      <c r="E161" s="194" t="s">
        <v>587</v>
      </c>
      <c r="F161" s="194" t="s">
        <v>486</v>
      </c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46" t="s">
        <v>1059</v>
      </c>
      <c r="R161" s="272"/>
    </row>
    <row r="162" spans="1:18" s="271" customFormat="1" ht="65.25" customHeight="1">
      <c r="A162" s="218">
        <v>44256</v>
      </c>
      <c r="B162" s="194" t="s">
        <v>217</v>
      </c>
      <c r="C162" s="194" t="s">
        <v>576</v>
      </c>
      <c r="D162" s="194" t="s">
        <v>274</v>
      </c>
      <c r="E162" s="194" t="s">
        <v>588</v>
      </c>
      <c r="F162" s="194" t="s">
        <v>322</v>
      </c>
      <c r="G162" s="153"/>
      <c r="H162" s="153"/>
      <c r="I162" s="153"/>
      <c r="J162" s="153"/>
      <c r="K162" s="153"/>
      <c r="L162" s="153"/>
      <c r="M162" s="153"/>
      <c r="N162" s="153"/>
      <c r="O162" s="153"/>
      <c r="P162" s="153"/>
      <c r="Q162" s="146" t="s">
        <v>766</v>
      </c>
      <c r="R162" s="273"/>
    </row>
    <row r="163" spans="1:18" s="271" customFormat="1" ht="42.75" customHeight="1">
      <c r="A163" s="218">
        <v>44409</v>
      </c>
      <c r="B163" s="194" t="s">
        <v>217</v>
      </c>
      <c r="C163" s="194" t="s">
        <v>576</v>
      </c>
      <c r="D163" s="194" t="s">
        <v>301</v>
      </c>
      <c r="E163" s="194" t="s">
        <v>1499</v>
      </c>
      <c r="F163" s="194" t="s">
        <v>1634</v>
      </c>
      <c r="G163" s="153"/>
      <c r="H163" s="153"/>
      <c r="I163" s="153"/>
      <c r="J163" s="153"/>
      <c r="K163" s="153"/>
      <c r="L163" s="153"/>
      <c r="M163" s="153"/>
      <c r="N163" s="153"/>
      <c r="O163" s="153"/>
      <c r="P163" s="153"/>
      <c r="Q163" s="146" t="s">
        <v>1837</v>
      </c>
      <c r="R163" s="154"/>
    </row>
    <row r="164" spans="1:18" s="271" customFormat="1" ht="79.5" customHeight="1">
      <c r="A164" s="218">
        <v>44409</v>
      </c>
      <c r="B164" s="194" t="s">
        <v>217</v>
      </c>
      <c r="C164" s="194" t="s">
        <v>1628</v>
      </c>
      <c r="D164" s="194" t="s">
        <v>309</v>
      </c>
      <c r="E164" s="194" t="s">
        <v>1629</v>
      </c>
      <c r="F164" s="194" t="s">
        <v>1630</v>
      </c>
      <c r="G164" s="153"/>
      <c r="H164" s="153"/>
      <c r="I164" s="153"/>
      <c r="J164" s="153"/>
      <c r="K164" s="153"/>
      <c r="L164" s="153"/>
      <c r="M164" s="153"/>
      <c r="N164" s="153"/>
      <c r="O164" s="153"/>
      <c r="P164" s="146" t="s">
        <v>1631</v>
      </c>
      <c r="Q164" s="146" t="s">
        <v>1838</v>
      </c>
      <c r="R164" s="154"/>
    </row>
    <row r="165" spans="1:18" s="271" customFormat="1" ht="54" customHeight="1">
      <c r="A165" s="218">
        <v>44440</v>
      </c>
      <c r="B165" s="194" t="s">
        <v>217</v>
      </c>
      <c r="C165" s="194" t="s">
        <v>1628</v>
      </c>
      <c r="D165" s="194" t="s">
        <v>309</v>
      </c>
      <c r="E165" s="194" t="s">
        <v>1632</v>
      </c>
      <c r="F165" s="194" t="s">
        <v>1633</v>
      </c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46" t="s">
        <v>1839</v>
      </c>
      <c r="R165" s="154"/>
    </row>
    <row r="166" spans="1:18" ht="50.25" customHeight="1">
      <c r="A166" s="218">
        <v>44228</v>
      </c>
      <c r="B166" s="194" t="s">
        <v>218</v>
      </c>
      <c r="C166" s="194" t="s">
        <v>479</v>
      </c>
      <c r="D166" s="194" t="s">
        <v>274</v>
      </c>
      <c r="E166" s="194" t="s">
        <v>393</v>
      </c>
      <c r="F166" s="194" t="s">
        <v>322</v>
      </c>
      <c r="G166" s="194"/>
      <c r="H166" s="194"/>
      <c r="I166" s="194"/>
      <c r="J166" s="194"/>
      <c r="K166" s="167"/>
      <c r="L166" s="167"/>
      <c r="M166" s="167"/>
      <c r="N166" s="167"/>
      <c r="O166" s="167"/>
      <c r="P166" s="167"/>
      <c r="Q166" s="146" t="s">
        <v>1423</v>
      </c>
      <c r="R166" s="154"/>
    </row>
    <row r="167" spans="1:18" ht="66" customHeight="1">
      <c r="A167" s="218">
        <v>44228</v>
      </c>
      <c r="B167" s="194" t="s">
        <v>218</v>
      </c>
      <c r="C167" s="194" t="s">
        <v>481</v>
      </c>
      <c r="D167" s="194" t="s">
        <v>338</v>
      </c>
      <c r="E167" s="194" t="s">
        <v>605</v>
      </c>
      <c r="F167" s="194"/>
      <c r="G167" s="194"/>
      <c r="H167" s="194"/>
      <c r="I167" s="194" t="s">
        <v>767</v>
      </c>
      <c r="J167" s="194" t="s">
        <v>603</v>
      </c>
      <c r="K167" s="274"/>
      <c r="L167" s="167"/>
      <c r="M167" s="167"/>
      <c r="N167" s="167"/>
      <c r="O167" s="167"/>
      <c r="P167" s="167"/>
      <c r="Q167" s="146" t="s">
        <v>604</v>
      </c>
      <c r="R167" s="275"/>
    </row>
    <row r="168" spans="1:18" ht="51.75" customHeight="1">
      <c r="A168" s="218">
        <v>44256</v>
      </c>
      <c r="B168" s="194" t="s">
        <v>218</v>
      </c>
      <c r="C168" s="194" t="s">
        <v>481</v>
      </c>
      <c r="D168" s="194" t="s">
        <v>274</v>
      </c>
      <c r="E168" s="194" t="s">
        <v>484</v>
      </c>
      <c r="F168" s="194" t="s">
        <v>486</v>
      </c>
      <c r="G168" s="194"/>
      <c r="H168" s="194"/>
      <c r="I168" s="194"/>
      <c r="J168" s="194"/>
      <c r="K168" s="167"/>
      <c r="L168" s="167"/>
      <c r="M168" s="167"/>
      <c r="N168" s="167"/>
      <c r="O168" s="167"/>
      <c r="P168" s="167"/>
      <c r="Q168" s="146" t="s">
        <v>480</v>
      </c>
      <c r="R168" s="154"/>
    </row>
    <row r="169" spans="1:18" ht="51.75" customHeight="1">
      <c r="A169" s="218">
        <v>44256</v>
      </c>
      <c r="B169" s="194" t="s">
        <v>218</v>
      </c>
      <c r="C169" s="194" t="s">
        <v>481</v>
      </c>
      <c r="D169" s="194" t="s">
        <v>274</v>
      </c>
      <c r="E169" s="194" t="s">
        <v>383</v>
      </c>
      <c r="F169" s="194" t="s">
        <v>482</v>
      </c>
      <c r="G169" s="194"/>
      <c r="H169" s="194"/>
      <c r="I169" s="194"/>
      <c r="J169" s="194"/>
      <c r="K169" s="167"/>
      <c r="L169" s="167"/>
      <c r="M169" s="167"/>
      <c r="N169" s="167"/>
      <c r="O169" s="167"/>
      <c r="P169" s="167"/>
      <c r="Q169" s="146" t="s">
        <v>480</v>
      </c>
      <c r="R169" s="154"/>
    </row>
    <row r="170" spans="1:18" ht="129.75" customHeight="1">
      <c r="A170" s="218">
        <v>44256</v>
      </c>
      <c r="B170" s="194" t="s">
        <v>218</v>
      </c>
      <c r="C170" s="194" t="s">
        <v>481</v>
      </c>
      <c r="D170" s="194" t="s">
        <v>309</v>
      </c>
      <c r="E170" s="194" t="s">
        <v>485</v>
      </c>
      <c r="F170" s="194"/>
      <c r="G170" s="194"/>
      <c r="H170" s="194"/>
      <c r="I170" s="194" t="s">
        <v>483</v>
      </c>
      <c r="J170" s="194" t="s">
        <v>487</v>
      </c>
      <c r="K170" s="151"/>
      <c r="L170" s="151"/>
      <c r="M170" s="151"/>
      <c r="N170" s="151"/>
      <c r="O170" s="151"/>
      <c r="P170" s="151"/>
      <c r="Q170" s="146" t="s">
        <v>1424</v>
      </c>
      <c r="R170" s="275"/>
    </row>
    <row r="171" spans="1:18" ht="56.25" customHeight="1">
      <c r="A171" s="218">
        <v>44287</v>
      </c>
      <c r="B171" s="194" t="s">
        <v>218</v>
      </c>
      <c r="C171" s="194" t="s">
        <v>481</v>
      </c>
      <c r="D171" s="194" t="s">
        <v>309</v>
      </c>
      <c r="E171" s="194"/>
      <c r="F171" s="194" t="s">
        <v>1029</v>
      </c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46" t="s">
        <v>1027</v>
      </c>
      <c r="R171" s="275"/>
    </row>
    <row r="172" spans="1:18" ht="56.25" customHeight="1">
      <c r="A172" s="218">
        <v>44287</v>
      </c>
      <c r="B172" s="194" t="s">
        <v>218</v>
      </c>
      <c r="C172" s="194" t="s">
        <v>481</v>
      </c>
      <c r="D172" s="194" t="s">
        <v>274</v>
      </c>
      <c r="E172" s="171">
        <v>44308</v>
      </c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46" t="s">
        <v>1028</v>
      </c>
      <c r="R172" s="275"/>
    </row>
    <row r="173" spans="1:18" ht="56.25" customHeight="1">
      <c r="A173" s="218">
        <v>44287</v>
      </c>
      <c r="B173" s="194" t="s">
        <v>218</v>
      </c>
      <c r="C173" s="194" t="s">
        <v>481</v>
      </c>
      <c r="D173" s="194" t="s">
        <v>274</v>
      </c>
      <c r="E173" s="171">
        <v>44308</v>
      </c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46" t="s">
        <v>1060</v>
      </c>
      <c r="R173" s="275"/>
    </row>
    <row r="174" spans="1:18" ht="56.25" customHeight="1">
      <c r="A174" s="218">
        <v>44287</v>
      </c>
      <c r="B174" s="194" t="s">
        <v>218</v>
      </c>
      <c r="C174" s="194" t="s">
        <v>481</v>
      </c>
      <c r="D174" s="194" t="s">
        <v>274</v>
      </c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46" t="s">
        <v>1425</v>
      </c>
      <c r="R174" s="275"/>
    </row>
    <row r="175" spans="1:18" ht="54" customHeight="1">
      <c r="A175" s="218">
        <v>44317</v>
      </c>
      <c r="B175" s="194" t="s">
        <v>218</v>
      </c>
      <c r="C175" s="194" t="s">
        <v>481</v>
      </c>
      <c r="D175" s="194" t="s">
        <v>274</v>
      </c>
      <c r="E175" s="171" t="s">
        <v>1034</v>
      </c>
      <c r="F175" s="194" t="s">
        <v>1030</v>
      </c>
      <c r="G175" s="194"/>
      <c r="H175" s="194"/>
      <c r="I175" s="168"/>
      <c r="J175" s="168"/>
      <c r="K175" s="194"/>
      <c r="L175" s="194"/>
      <c r="M175" s="194"/>
      <c r="N175" s="194"/>
      <c r="O175" s="194"/>
      <c r="P175" s="194"/>
      <c r="Q175" s="146" t="s">
        <v>1061</v>
      </c>
      <c r="R175" s="275"/>
    </row>
    <row r="176" spans="1:18" ht="54" customHeight="1">
      <c r="A176" s="218">
        <v>44317</v>
      </c>
      <c r="B176" s="194" t="s">
        <v>218</v>
      </c>
      <c r="C176" s="194" t="s">
        <v>481</v>
      </c>
      <c r="D176" s="194" t="s">
        <v>309</v>
      </c>
      <c r="E176" s="171"/>
      <c r="F176" s="194"/>
      <c r="G176" s="194"/>
      <c r="H176" s="194"/>
      <c r="I176" s="194" t="s">
        <v>1033</v>
      </c>
      <c r="J176" s="171">
        <v>44358</v>
      </c>
      <c r="K176" s="194"/>
      <c r="L176" s="194"/>
      <c r="M176" s="194"/>
      <c r="N176" s="194"/>
      <c r="O176" s="194"/>
      <c r="P176" s="194"/>
      <c r="Q176" s="146" t="s">
        <v>1426</v>
      </c>
      <c r="R176" s="275"/>
    </row>
    <row r="177" spans="1:18" ht="54" customHeight="1">
      <c r="A177" s="218">
        <v>44317</v>
      </c>
      <c r="B177" s="194" t="s">
        <v>218</v>
      </c>
      <c r="C177" s="194" t="s">
        <v>481</v>
      </c>
      <c r="D177" s="194" t="s">
        <v>309</v>
      </c>
      <c r="E177" s="171" t="s">
        <v>1032</v>
      </c>
      <c r="F177" s="194" t="s">
        <v>486</v>
      </c>
      <c r="G177" s="194"/>
      <c r="H177" s="194"/>
      <c r="I177" s="194"/>
      <c r="J177" s="171"/>
      <c r="K177" s="194"/>
      <c r="L177" s="194"/>
      <c r="M177" s="194"/>
      <c r="N177" s="194"/>
      <c r="O177" s="194"/>
      <c r="P177" s="194"/>
      <c r="Q177" s="146" t="s">
        <v>1031</v>
      </c>
      <c r="R177" s="275"/>
    </row>
    <row r="178" spans="1:18" ht="54" customHeight="1">
      <c r="A178" s="218">
        <v>44317</v>
      </c>
      <c r="B178" s="194" t="s">
        <v>218</v>
      </c>
      <c r="C178" s="194" t="s">
        <v>481</v>
      </c>
      <c r="D178" s="194" t="s">
        <v>274</v>
      </c>
      <c r="E178" s="171" t="s">
        <v>1039</v>
      </c>
      <c r="F178" s="194" t="s">
        <v>486</v>
      </c>
      <c r="G178" s="194"/>
      <c r="H178" s="194"/>
      <c r="I178" s="194"/>
      <c r="J178" s="171"/>
      <c r="K178" s="194"/>
      <c r="L178" s="194"/>
      <c r="M178" s="194"/>
      <c r="N178" s="194"/>
      <c r="O178" s="194"/>
      <c r="P178" s="194"/>
      <c r="Q178" s="146" t="s">
        <v>1062</v>
      </c>
      <c r="R178" s="275"/>
    </row>
    <row r="179" spans="1:18" ht="54.75" customHeight="1">
      <c r="A179" s="218">
        <v>44348</v>
      </c>
      <c r="B179" s="194" t="s">
        <v>218</v>
      </c>
      <c r="C179" s="194" t="s">
        <v>481</v>
      </c>
      <c r="D179" s="194" t="s">
        <v>274</v>
      </c>
      <c r="E179" s="171" t="s">
        <v>865</v>
      </c>
      <c r="F179" s="194"/>
      <c r="G179" s="194"/>
      <c r="H179" s="194"/>
      <c r="I179" s="194"/>
      <c r="J179" s="171"/>
      <c r="K179" s="194"/>
      <c r="L179" s="194"/>
      <c r="M179" s="194"/>
      <c r="N179" s="194"/>
      <c r="O179" s="194"/>
      <c r="P179" s="194"/>
      <c r="Q179" s="146" t="s">
        <v>1063</v>
      </c>
      <c r="R179" s="275"/>
    </row>
    <row r="180" spans="1:18" ht="57" customHeight="1">
      <c r="A180" s="218">
        <v>44348</v>
      </c>
      <c r="B180" s="194" t="s">
        <v>218</v>
      </c>
      <c r="C180" s="194" t="s">
        <v>481</v>
      </c>
      <c r="D180" s="194" t="s">
        <v>309</v>
      </c>
      <c r="E180" s="255" t="s">
        <v>1036</v>
      </c>
      <c r="F180" s="255" t="s">
        <v>486</v>
      </c>
      <c r="G180" s="255"/>
      <c r="H180" s="255"/>
      <c r="I180" s="194"/>
      <c r="J180" s="194"/>
      <c r="K180" s="276"/>
      <c r="L180" s="194"/>
      <c r="M180" s="194"/>
      <c r="N180" s="194"/>
      <c r="O180" s="194"/>
      <c r="P180" s="194"/>
      <c r="Q180" s="146" t="s">
        <v>1623</v>
      </c>
      <c r="R180" s="275"/>
    </row>
    <row r="181" spans="1:18" ht="57" customHeight="1">
      <c r="A181" s="218">
        <v>44348</v>
      </c>
      <c r="B181" s="194" t="s">
        <v>218</v>
      </c>
      <c r="C181" s="194" t="s">
        <v>481</v>
      </c>
      <c r="D181" s="194" t="s">
        <v>274</v>
      </c>
      <c r="E181" s="255" t="s">
        <v>838</v>
      </c>
      <c r="F181" s="255" t="s">
        <v>486</v>
      </c>
      <c r="G181" s="255"/>
      <c r="H181" s="255"/>
      <c r="I181" s="194"/>
      <c r="J181" s="194"/>
      <c r="K181" s="276"/>
      <c r="L181" s="194"/>
      <c r="M181" s="194"/>
      <c r="N181" s="194"/>
      <c r="O181" s="194"/>
      <c r="P181" s="194"/>
      <c r="Q181" s="146" t="s">
        <v>1104</v>
      </c>
      <c r="R181" s="275"/>
    </row>
    <row r="182" spans="1:18" ht="57" customHeight="1">
      <c r="A182" s="218">
        <v>44348</v>
      </c>
      <c r="B182" s="194" t="s">
        <v>218</v>
      </c>
      <c r="C182" s="194" t="s">
        <v>481</v>
      </c>
      <c r="D182" s="194" t="s">
        <v>274</v>
      </c>
      <c r="E182" s="171" t="s">
        <v>1038</v>
      </c>
      <c r="F182" s="194" t="s">
        <v>1035</v>
      </c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46" t="s">
        <v>1105</v>
      </c>
      <c r="R182" s="275"/>
    </row>
    <row r="183" spans="1:18" ht="55.5" customHeight="1">
      <c r="A183" s="218">
        <v>44348</v>
      </c>
      <c r="B183" s="194" t="s">
        <v>218</v>
      </c>
      <c r="C183" s="194" t="s">
        <v>479</v>
      </c>
      <c r="D183" s="194" t="s">
        <v>274</v>
      </c>
      <c r="E183" s="171" t="s">
        <v>1037</v>
      </c>
      <c r="F183" s="194" t="s">
        <v>486</v>
      </c>
      <c r="G183" s="266"/>
      <c r="H183" s="266"/>
      <c r="I183" s="266"/>
      <c r="J183" s="266"/>
      <c r="K183" s="266"/>
      <c r="L183" s="266"/>
      <c r="M183" s="266"/>
      <c r="N183" s="266"/>
      <c r="O183" s="266"/>
      <c r="P183" s="266"/>
      <c r="Q183" s="146" t="s">
        <v>1064</v>
      </c>
      <c r="R183" s="275"/>
    </row>
    <row r="184" spans="1:18" ht="55.5" customHeight="1">
      <c r="A184" s="218">
        <v>44378</v>
      </c>
      <c r="B184" s="194" t="s">
        <v>218</v>
      </c>
      <c r="C184" s="194" t="s">
        <v>481</v>
      </c>
      <c r="D184" s="194" t="s">
        <v>274</v>
      </c>
      <c r="E184" s="194" t="s">
        <v>1627</v>
      </c>
      <c r="F184" s="194" t="s">
        <v>486</v>
      </c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46" t="s">
        <v>1840</v>
      </c>
      <c r="R184" s="275"/>
    </row>
    <row r="185" spans="1:18" ht="55.5" customHeight="1">
      <c r="A185" s="218">
        <v>44409</v>
      </c>
      <c r="B185" s="194" t="s">
        <v>218</v>
      </c>
      <c r="C185" s="194" t="s">
        <v>481</v>
      </c>
      <c r="D185" s="194" t="s">
        <v>338</v>
      </c>
      <c r="E185" s="255" t="s">
        <v>1621</v>
      </c>
      <c r="F185" s="255" t="s">
        <v>445</v>
      </c>
      <c r="G185" s="266"/>
      <c r="H185" s="266"/>
      <c r="I185" s="266"/>
      <c r="J185" s="266"/>
      <c r="K185" s="266"/>
      <c r="L185" s="266"/>
      <c r="M185" s="266"/>
      <c r="N185" s="266"/>
      <c r="O185" s="266"/>
      <c r="P185" s="266"/>
      <c r="Q185" s="146" t="s">
        <v>1622</v>
      </c>
      <c r="R185" s="275"/>
    </row>
    <row r="186" spans="1:18" ht="55.5" customHeight="1">
      <c r="A186" s="218">
        <v>44409</v>
      </c>
      <c r="B186" s="194" t="s">
        <v>218</v>
      </c>
      <c r="C186" s="194" t="s">
        <v>926</v>
      </c>
      <c r="D186" s="194" t="s">
        <v>282</v>
      </c>
      <c r="E186" s="255" t="s">
        <v>1932</v>
      </c>
      <c r="F186" s="255" t="s">
        <v>1933</v>
      </c>
      <c r="G186" s="266"/>
      <c r="H186" s="266"/>
      <c r="I186" s="266"/>
      <c r="J186" s="266"/>
      <c r="K186" s="266"/>
      <c r="L186" s="266"/>
      <c r="M186" s="266"/>
      <c r="N186" s="266"/>
      <c r="O186" s="266"/>
      <c r="P186" s="266"/>
      <c r="Q186" s="146"/>
      <c r="R186" s="275"/>
    </row>
    <row r="187" spans="1:18" ht="55.5" customHeight="1">
      <c r="A187" s="218">
        <v>44440</v>
      </c>
      <c r="B187" s="194" t="s">
        <v>218</v>
      </c>
      <c r="C187" s="194" t="s">
        <v>481</v>
      </c>
      <c r="D187" s="194" t="s">
        <v>274</v>
      </c>
      <c r="E187" s="194" t="s">
        <v>1624</v>
      </c>
      <c r="F187" s="194" t="s">
        <v>445</v>
      </c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46" t="s">
        <v>1841</v>
      </c>
      <c r="R187" s="275"/>
    </row>
    <row r="188" spans="1:18" ht="55.5" customHeight="1">
      <c r="A188" s="218">
        <v>44440</v>
      </c>
      <c r="B188" s="194" t="s">
        <v>218</v>
      </c>
      <c r="C188" s="194" t="s">
        <v>481</v>
      </c>
      <c r="D188" s="194" t="s">
        <v>274</v>
      </c>
      <c r="E188" s="194" t="s">
        <v>1625</v>
      </c>
      <c r="F188" s="194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46" t="s">
        <v>1626</v>
      </c>
      <c r="R188" s="275"/>
    </row>
    <row r="189" spans="1:18" ht="55.5" customHeight="1">
      <c r="A189" s="218">
        <v>44440</v>
      </c>
      <c r="B189" s="194" t="s">
        <v>218</v>
      </c>
      <c r="C189" s="194" t="s">
        <v>481</v>
      </c>
      <c r="D189" s="194" t="s">
        <v>1530</v>
      </c>
      <c r="E189" s="171" t="s">
        <v>1528</v>
      </c>
      <c r="F189" s="194"/>
      <c r="G189" s="266"/>
      <c r="H189" s="266"/>
      <c r="I189" s="266"/>
      <c r="J189" s="266"/>
      <c r="K189" s="266"/>
      <c r="L189" s="266"/>
      <c r="M189" s="266"/>
      <c r="N189" s="266"/>
      <c r="O189" s="266"/>
      <c r="P189" s="266"/>
      <c r="Q189" s="146" t="s">
        <v>1529</v>
      </c>
      <c r="R189" s="275"/>
    </row>
    <row r="190" spans="1:18" ht="55.5" customHeight="1">
      <c r="A190" s="218">
        <v>44470</v>
      </c>
      <c r="B190" s="194" t="s">
        <v>218</v>
      </c>
      <c r="C190" s="194" t="s">
        <v>479</v>
      </c>
      <c r="D190" s="194" t="s">
        <v>1549</v>
      </c>
      <c r="E190" s="171" t="s">
        <v>1535</v>
      </c>
      <c r="F190" s="194"/>
      <c r="G190" s="266"/>
      <c r="H190" s="266"/>
      <c r="I190" s="266"/>
      <c r="J190" s="266"/>
      <c r="K190" s="266"/>
      <c r="L190" s="266"/>
      <c r="M190" s="266"/>
      <c r="N190" s="266"/>
      <c r="O190" s="266"/>
      <c r="P190" s="266"/>
      <c r="Q190" s="146" t="s">
        <v>1842</v>
      </c>
      <c r="R190" s="275"/>
    </row>
    <row r="191" spans="1:18" ht="66.75" customHeight="1">
      <c r="A191" s="218">
        <v>44228</v>
      </c>
      <c r="B191" s="194" t="s">
        <v>219</v>
      </c>
      <c r="C191" s="194" t="s">
        <v>349</v>
      </c>
      <c r="D191" s="194" t="s">
        <v>338</v>
      </c>
      <c r="E191" s="194" t="s">
        <v>343</v>
      </c>
      <c r="F191" s="194" t="s">
        <v>344</v>
      </c>
      <c r="G191" s="266"/>
      <c r="H191" s="277"/>
      <c r="I191" s="277"/>
      <c r="J191" s="277"/>
      <c r="K191" s="277"/>
      <c r="L191" s="277"/>
      <c r="M191" s="277"/>
      <c r="N191" s="277"/>
      <c r="O191" s="277"/>
      <c r="P191" s="146"/>
      <c r="Q191" s="146"/>
      <c r="R191" s="154"/>
    </row>
    <row r="192" spans="1:18" ht="66.75" customHeight="1">
      <c r="A192" s="218">
        <v>44228</v>
      </c>
      <c r="B192" s="194" t="s">
        <v>219</v>
      </c>
      <c r="C192" s="194" t="s">
        <v>349</v>
      </c>
      <c r="D192" s="194" t="s">
        <v>338</v>
      </c>
      <c r="E192" s="194" t="s">
        <v>343</v>
      </c>
      <c r="F192" s="194" t="s">
        <v>345</v>
      </c>
      <c r="G192" s="266"/>
      <c r="H192" s="277"/>
      <c r="I192" s="277"/>
      <c r="J192" s="277"/>
      <c r="K192" s="277"/>
      <c r="L192" s="277"/>
      <c r="M192" s="277"/>
      <c r="N192" s="277"/>
      <c r="O192" s="277"/>
      <c r="P192" s="146"/>
      <c r="Q192" s="146"/>
      <c r="R192" s="154"/>
    </row>
    <row r="193" spans="1:18" ht="66.75" customHeight="1">
      <c r="A193" s="218">
        <v>44256</v>
      </c>
      <c r="B193" s="194" t="s">
        <v>219</v>
      </c>
      <c r="C193" s="194" t="s">
        <v>312</v>
      </c>
      <c r="D193" s="194" t="s">
        <v>338</v>
      </c>
      <c r="E193" s="194" t="s">
        <v>346</v>
      </c>
      <c r="F193" s="194" t="s">
        <v>347</v>
      </c>
      <c r="G193" s="266"/>
      <c r="H193" s="277"/>
      <c r="I193" s="277"/>
      <c r="J193" s="277"/>
      <c r="K193" s="277"/>
      <c r="L193" s="277"/>
      <c r="M193" s="277"/>
      <c r="N193" s="277"/>
      <c r="O193" s="277"/>
      <c r="P193" s="146"/>
      <c r="Q193" s="146"/>
      <c r="R193" s="154"/>
    </row>
    <row r="194" spans="1:18" ht="66.75" customHeight="1">
      <c r="A194" s="218">
        <v>44256</v>
      </c>
      <c r="B194" s="194" t="s">
        <v>219</v>
      </c>
      <c r="C194" s="194" t="s">
        <v>349</v>
      </c>
      <c r="D194" s="194" t="s">
        <v>338</v>
      </c>
      <c r="E194" s="194" t="s">
        <v>348</v>
      </c>
      <c r="F194" s="194" t="s">
        <v>347</v>
      </c>
      <c r="G194" s="266"/>
      <c r="H194" s="277"/>
      <c r="I194" s="277"/>
      <c r="J194" s="277"/>
      <c r="K194" s="277"/>
      <c r="L194" s="277"/>
      <c r="M194" s="277"/>
      <c r="N194" s="277"/>
      <c r="O194" s="277"/>
      <c r="P194" s="146"/>
      <c r="Q194" s="146"/>
      <c r="R194" s="154"/>
    </row>
    <row r="195" spans="1:18" ht="63" customHeight="1">
      <c r="A195" s="218">
        <v>44317</v>
      </c>
      <c r="B195" s="194" t="s">
        <v>219</v>
      </c>
      <c r="C195" s="194" t="s">
        <v>312</v>
      </c>
      <c r="D195" s="194" t="s">
        <v>338</v>
      </c>
      <c r="E195" s="194" t="s">
        <v>982</v>
      </c>
      <c r="F195" s="194" t="s">
        <v>983</v>
      </c>
      <c r="G195" s="278"/>
      <c r="H195" s="278"/>
      <c r="I195" s="278"/>
      <c r="J195" s="278"/>
      <c r="K195" s="278"/>
      <c r="L195" s="278"/>
      <c r="M195" s="278"/>
      <c r="N195" s="278"/>
      <c r="O195" s="278"/>
      <c r="P195" s="146" t="s">
        <v>987</v>
      </c>
      <c r="Q195" s="146" t="s">
        <v>712</v>
      </c>
      <c r="R195" s="219"/>
    </row>
    <row r="196" spans="1:18" ht="66.75" customHeight="1">
      <c r="A196" s="218">
        <v>44317</v>
      </c>
      <c r="B196" s="194" t="s">
        <v>219</v>
      </c>
      <c r="C196" s="194" t="s">
        <v>312</v>
      </c>
      <c r="D196" s="194" t="s">
        <v>338</v>
      </c>
      <c r="E196" s="194" t="s">
        <v>984</v>
      </c>
      <c r="F196" s="194" t="s">
        <v>983</v>
      </c>
      <c r="G196" s="278"/>
      <c r="H196" s="278"/>
      <c r="I196" s="194" t="s">
        <v>988</v>
      </c>
      <c r="J196" s="194" t="s">
        <v>985</v>
      </c>
      <c r="K196" s="278"/>
      <c r="L196" s="278"/>
      <c r="M196" s="278"/>
      <c r="N196" s="278"/>
      <c r="O196" s="278"/>
      <c r="P196" s="278"/>
      <c r="Q196" s="146" t="s">
        <v>1106</v>
      </c>
      <c r="R196" s="219"/>
    </row>
    <row r="197" spans="1:18" ht="66.75" customHeight="1">
      <c r="A197" s="218">
        <v>44317</v>
      </c>
      <c r="B197" s="194" t="s">
        <v>219</v>
      </c>
      <c r="C197" s="194" t="s">
        <v>349</v>
      </c>
      <c r="D197" s="194" t="s">
        <v>338</v>
      </c>
      <c r="E197" s="194" t="s">
        <v>986</v>
      </c>
      <c r="F197" s="194" t="s">
        <v>983</v>
      </c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46" t="s">
        <v>712</v>
      </c>
      <c r="R197" s="219"/>
    </row>
    <row r="198" spans="1:18" ht="66.75" customHeight="1">
      <c r="A198" s="218">
        <v>44348</v>
      </c>
      <c r="B198" s="194" t="s">
        <v>219</v>
      </c>
      <c r="C198" s="194" t="s">
        <v>312</v>
      </c>
      <c r="D198" s="194" t="s">
        <v>338</v>
      </c>
      <c r="E198" s="194" t="s">
        <v>989</v>
      </c>
      <c r="F198" s="194" t="s">
        <v>990</v>
      </c>
      <c r="G198" s="266"/>
      <c r="H198" s="277"/>
      <c r="I198" s="277"/>
      <c r="J198" s="277"/>
      <c r="K198" s="277"/>
      <c r="L198" s="277"/>
      <c r="M198" s="277"/>
      <c r="N198" s="277"/>
      <c r="O198" s="277"/>
      <c r="P198" s="146"/>
      <c r="Q198" s="146"/>
      <c r="R198" s="154"/>
    </row>
    <row r="199" spans="1:18" ht="66" customHeight="1">
      <c r="A199" s="218">
        <v>44348</v>
      </c>
      <c r="B199" s="194" t="s">
        <v>219</v>
      </c>
      <c r="C199" s="194" t="s">
        <v>349</v>
      </c>
      <c r="D199" s="194" t="s">
        <v>338</v>
      </c>
      <c r="E199" s="194" t="s">
        <v>991</v>
      </c>
      <c r="F199" s="194" t="s">
        <v>345</v>
      </c>
      <c r="G199" s="266"/>
      <c r="H199" s="277"/>
      <c r="I199" s="277"/>
      <c r="J199" s="277"/>
      <c r="K199" s="277"/>
      <c r="L199" s="277"/>
      <c r="M199" s="277"/>
      <c r="N199" s="277"/>
      <c r="O199" s="277"/>
      <c r="P199" s="146"/>
      <c r="Q199" s="146"/>
      <c r="R199" s="154"/>
    </row>
    <row r="200" spans="1:18" ht="66" customHeight="1">
      <c r="A200" s="218">
        <v>44440</v>
      </c>
      <c r="B200" s="194" t="s">
        <v>219</v>
      </c>
      <c r="C200" s="194" t="s">
        <v>349</v>
      </c>
      <c r="D200" s="194" t="s">
        <v>338</v>
      </c>
      <c r="E200" s="194" t="s">
        <v>1635</v>
      </c>
      <c r="F200" s="194" t="s">
        <v>983</v>
      </c>
      <c r="G200" s="266"/>
      <c r="H200" s="277"/>
      <c r="I200" s="277"/>
      <c r="J200" s="277"/>
      <c r="K200" s="277"/>
      <c r="L200" s="277"/>
      <c r="M200" s="277"/>
      <c r="N200" s="277"/>
      <c r="O200" s="277"/>
      <c r="P200" s="146"/>
      <c r="Q200" s="146"/>
      <c r="R200" s="154"/>
    </row>
    <row r="201" spans="1:18" ht="80.25" customHeight="1">
      <c r="A201" s="218">
        <v>44228</v>
      </c>
      <c r="B201" s="194" t="s">
        <v>220</v>
      </c>
      <c r="C201" s="194" t="s">
        <v>316</v>
      </c>
      <c r="D201" s="194" t="s">
        <v>333</v>
      </c>
      <c r="E201" s="194" t="s">
        <v>384</v>
      </c>
      <c r="F201" s="194" t="s">
        <v>385</v>
      </c>
      <c r="G201" s="167"/>
      <c r="H201" s="167"/>
      <c r="I201" s="167"/>
      <c r="J201" s="167"/>
      <c r="K201" s="167"/>
      <c r="L201" s="167"/>
      <c r="M201" s="167"/>
      <c r="N201" s="167"/>
      <c r="O201" s="167"/>
      <c r="P201" s="146" t="s">
        <v>691</v>
      </c>
      <c r="Q201" s="146" t="s">
        <v>1232</v>
      </c>
      <c r="R201" s="154"/>
    </row>
    <row r="202" spans="1:18" ht="66" customHeight="1">
      <c r="A202" s="218">
        <v>44256</v>
      </c>
      <c r="B202" s="194" t="s">
        <v>220</v>
      </c>
      <c r="C202" s="194" t="s">
        <v>882</v>
      </c>
      <c r="D202" s="194" t="s">
        <v>1428</v>
      </c>
      <c r="E202" s="194" t="s">
        <v>873</v>
      </c>
      <c r="F202" s="194" t="s">
        <v>883</v>
      </c>
      <c r="G202" s="167"/>
      <c r="H202" s="167"/>
      <c r="I202" s="167"/>
      <c r="J202" s="167"/>
      <c r="K202" s="167"/>
      <c r="L202" s="167"/>
      <c r="M202" s="167"/>
      <c r="N202" s="167"/>
      <c r="O202" s="167"/>
      <c r="P202" s="146"/>
      <c r="Q202" s="146" t="s">
        <v>1427</v>
      </c>
      <c r="R202" s="154"/>
    </row>
    <row r="203" spans="1:18" ht="39.75" customHeight="1">
      <c r="A203" s="218">
        <v>44287</v>
      </c>
      <c r="B203" s="194" t="s">
        <v>220</v>
      </c>
      <c r="C203" s="194" t="s">
        <v>316</v>
      </c>
      <c r="D203" s="194" t="s">
        <v>333</v>
      </c>
      <c r="E203" s="194" t="s">
        <v>265</v>
      </c>
      <c r="F203" s="194" t="s">
        <v>418</v>
      </c>
      <c r="G203" s="279"/>
      <c r="H203" s="279"/>
      <c r="I203" s="280"/>
      <c r="J203" s="280"/>
      <c r="K203" s="280"/>
      <c r="L203" s="280"/>
      <c r="M203" s="280"/>
      <c r="N203" s="280"/>
      <c r="O203" s="280"/>
      <c r="P203" s="146" t="s">
        <v>1231</v>
      </c>
      <c r="Q203" s="146" t="s">
        <v>1232</v>
      </c>
      <c r="R203" s="154"/>
    </row>
    <row r="204" spans="1:18" ht="39.75" customHeight="1">
      <c r="A204" s="218">
        <v>44317</v>
      </c>
      <c r="B204" s="194" t="s">
        <v>220</v>
      </c>
      <c r="C204" s="194" t="s">
        <v>316</v>
      </c>
      <c r="D204" s="194" t="s">
        <v>333</v>
      </c>
      <c r="E204" s="194" t="s">
        <v>1721</v>
      </c>
      <c r="F204" s="194" t="s">
        <v>1722</v>
      </c>
      <c r="G204" s="279"/>
      <c r="H204" s="279"/>
      <c r="I204" s="280"/>
      <c r="J204" s="280"/>
      <c r="K204" s="280"/>
      <c r="L204" s="280"/>
      <c r="M204" s="280"/>
      <c r="N204" s="280"/>
      <c r="O204" s="280"/>
      <c r="P204" s="146" t="s">
        <v>1720</v>
      </c>
      <c r="Q204" s="146" t="s">
        <v>1232</v>
      </c>
      <c r="R204" s="154"/>
    </row>
    <row r="205" spans="1:18" ht="55.5" customHeight="1">
      <c r="A205" s="218">
        <v>44348</v>
      </c>
      <c r="B205" s="194" t="s">
        <v>221</v>
      </c>
      <c r="C205" s="194" t="s">
        <v>892</v>
      </c>
      <c r="D205" s="194" t="s">
        <v>1165</v>
      </c>
      <c r="E205" s="171"/>
      <c r="F205" s="194"/>
      <c r="G205" s="172"/>
      <c r="H205" s="172"/>
      <c r="I205" s="167"/>
      <c r="J205" s="167"/>
      <c r="K205" s="167"/>
      <c r="L205" s="167"/>
      <c r="M205" s="167"/>
      <c r="N205" s="167"/>
      <c r="O205" s="167"/>
      <c r="P205" s="146"/>
      <c r="Q205" s="146" t="s">
        <v>1166</v>
      </c>
      <c r="R205" s="154"/>
    </row>
    <row r="206" spans="1:18" ht="65.25" customHeight="1">
      <c r="A206" s="218">
        <v>44228</v>
      </c>
      <c r="B206" s="194" t="s">
        <v>222</v>
      </c>
      <c r="C206" s="194" t="s">
        <v>341</v>
      </c>
      <c r="D206" s="194" t="s">
        <v>692</v>
      </c>
      <c r="E206" s="194" t="s">
        <v>342</v>
      </c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46" t="s">
        <v>277</v>
      </c>
      <c r="Q206" s="146" t="s">
        <v>366</v>
      </c>
      <c r="R206" s="189"/>
    </row>
    <row r="207" spans="1:18" ht="65.25" customHeight="1">
      <c r="A207" s="218">
        <v>44256</v>
      </c>
      <c r="B207" s="194" t="s">
        <v>222</v>
      </c>
      <c r="C207" s="194" t="s">
        <v>341</v>
      </c>
      <c r="D207" s="194" t="s">
        <v>978</v>
      </c>
      <c r="E207" s="194" t="s">
        <v>975</v>
      </c>
      <c r="F207" s="194" t="s">
        <v>976</v>
      </c>
      <c r="G207" s="194"/>
      <c r="H207" s="194"/>
      <c r="I207" s="194"/>
      <c r="J207" s="194"/>
      <c r="K207" s="194"/>
      <c r="L207" s="194"/>
      <c r="M207" s="194"/>
      <c r="N207" s="194"/>
      <c r="O207" s="194"/>
      <c r="P207" s="146"/>
      <c r="Q207" s="146" t="s">
        <v>977</v>
      </c>
      <c r="R207" s="154" t="s">
        <v>313</v>
      </c>
    </row>
    <row r="208" spans="1:18" ht="54.75" customHeight="1">
      <c r="A208" s="218">
        <v>44287</v>
      </c>
      <c r="B208" s="194" t="s">
        <v>222</v>
      </c>
      <c r="C208" s="194" t="s">
        <v>341</v>
      </c>
      <c r="D208" s="194" t="s">
        <v>1912</v>
      </c>
      <c r="E208" s="194" t="s">
        <v>1723</v>
      </c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46"/>
      <c r="Q208" s="146" t="s">
        <v>1724</v>
      </c>
      <c r="R208" s="154" t="s">
        <v>313</v>
      </c>
    </row>
    <row r="209" spans="1:18" ht="54.75" customHeight="1">
      <c r="A209" s="218">
        <v>44440</v>
      </c>
      <c r="B209" s="194" t="s">
        <v>222</v>
      </c>
      <c r="C209" s="194" t="s">
        <v>341</v>
      </c>
      <c r="D209" s="194" t="s">
        <v>1517</v>
      </c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46"/>
      <c r="Q209" s="146" t="s">
        <v>1507</v>
      </c>
      <c r="R209" s="154"/>
    </row>
    <row r="210" spans="1:18" ht="68.25" customHeight="1">
      <c r="A210" s="218">
        <v>44228</v>
      </c>
      <c r="B210" s="194" t="s">
        <v>223</v>
      </c>
      <c r="C210" s="194" t="s">
        <v>365</v>
      </c>
      <c r="D210" s="194" t="s">
        <v>338</v>
      </c>
      <c r="E210" s="171" t="s">
        <v>367</v>
      </c>
      <c r="F210" s="194"/>
      <c r="G210" s="194"/>
      <c r="H210" s="194"/>
      <c r="I210" s="194" t="s">
        <v>369</v>
      </c>
      <c r="J210" s="194" t="s">
        <v>281</v>
      </c>
      <c r="K210" s="194"/>
      <c r="L210" s="194"/>
      <c r="M210" s="250"/>
      <c r="N210" s="194"/>
      <c r="O210" s="250"/>
      <c r="P210" s="146"/>
      <c r="Q210" s="146" t="s">
        <v>1107</v>
      </c>
      <c r="R210" s="154"/>
    </row>
    <row r="211" spans="1:18" ht="51.75" customHeight="1">
      <c r="A211" s="218">
        <v>44228</v>
      </c>
      <c r="B211" s="194" t="s">
        <v>223</v>
      </c>
      <c r="C211" s="194" t="s">
        <v>365</v>
      </c>
      <c r="D211" s="194" t="s">
        <v>338</v>
      </c>
      <c r="E211" s="171" t="s">
        <v>368</v>
      </c>
      <c r="F211" s="194"/>
      <c r="G211" s="194"/>
      <c r="H211" s="194"/>
      <c r="I211" s="194" t="s">
        <v>370</v>
      </c>
      <c r="J211" s="194" t="s">
        <v>371</v>
      </c>
      <c r="K211" s="194"/>
      <c r="L211" s="194"/>
      <c r="M211" s="250"/>
      <c r="N211" s="194"/>
      <c r="O211" s="250"/>
      <c r="P211" s="146"/>
      <c r="Q211" s="146" t="s">
        <v>1108</v>
      </c>
      <c r="R211" s="154"/>
    </row>
    <row r="212" spans="1:18" ht="55.5" customHeight="1">
      <c r="A212" s="218">
        <v>44348</v>
      </c>
      <c r="B212" s="194" t="s">
        <v>223</v>
      </c>
      <c r="C212" s="194" t="s">
        <v>654</v>
      </c>
      <c r="D212" s="194" t="s">
        <v>309</v>
      </c>
      <c r="E212" s="171" t="s">
        <v>1000</v>
      </c>
      <c r="F212" s="194"/>
      <c r="G212" s="194"/>
      <c r="H212" s="194"/>
      <c r="I212" s="194"/>
      <c r="J212" s="194"/>
      <c r="K212" s="194"/>
      <c r="L212" s="194"/>
      <c r="M212" s="250"/>
      <c r="N212" s="194"/>
      <c r="O212" s="250"/>
      <c r="P212" s="146" t="s">
        <v>1001</v>
      </c>
      <c r="Q212" s="146" t="s">
        <v>1002</v>
      </c>
      <c r="R212" s="154"/>
    </row>
    <row r="213" spans="1:18" ht="55.5" customHeight="1">
      <c r="A213" s="218">
        <v>44440</v>
      </c>
      <c r="B213" s="194" t="s">
        <v>223</v>
      </c>
      <c r="C213" s="194" t="s">
        <v>1521</v>
      </c>
      <c r="D213" s="194" t="s">
        <v>1522</v>
      </c>
      <c r="E213" s="171"/>
      <c r="F213" s="194"/>
      <c r="G213" s="194"/>
      <c r="H213" s="194"/>
      <c r="I213" s="194"/>
      <c r="J213" s="194"/>
      <c r="K213" s="194"/>
      <c r="L213" s="194"/>
      <c r="M213" s="250"/>
      <c r="N213" s="194"/>
      <c r="O213" s="250"/>
      <c r="P213" s="146"/>
      <c r="Q213" s="146" t="s">
        <v>1523</v>
      </c>
      <c r="R213" s="154"/>
    </row>
    <row r="214" spans="1:18" ht="55.5" customHeight="1">
      <c r="A214" s="218">
        <v>44440</v>
      </c>
      <c r="B214" s="194" t="s">
        <v>223</v>
      </c>
      <c r="C214" s="194" t="s">
        <v>365</v>
      </c>
      <c r="D214" s="194" t="s">
        <v>338</v>
      </c>
      <c r="E214" s="171" t="s">
        <v>1725</v>
      </c>
      <c r="F214" s="194"/>
      <c r="G214" s="194"/>
      <c r="H214" s="194"/>
      <c r="I214" s="171" t="s">
        <v>1726</v>
      </c>
      <c r="J214" s="194" t="s">
        <v>1649</v>
      </c>
      <c r="K214" s="194"/>
      <c r="L214" s="194"/>
      <c r="M214" s="250"/>
      <c r="N214" s="194"/>
      <c r="O214" s="250"/>
      <c r="P214" s="146"/>
      <c r="Q214" s="146" t="s">
        <v>1843</v>
      </c>
      <c r="R214" s="154"/>
    </row>
    <row r="215" spans="1:18" ht="55.5" customHeight="1">
      <c r="A215" s="218">
        <v>44440</v>
      </c>
      <c r="B215" s="194" t="s">
        <v>223</v>
      </c>
      <c r="C215" s="194" t="s">
        <v>365</v>
      </c>
      <c r="D215" s="194" t="s">
        <v>338</v>
      </c>
      <c r="E215" s="171" t="s">
        <v>1701</v>
      </c>
      <c r="F215" s="194"/>
      <c r="G215" s="194"/>
      <c r="H215" s="194"/>
      <c r="I215" s="171" t="s">
        <v>1727</v>
      </c>
      <c r="J215" s="194" t="s">
        <v>1649</v>
      </c>
      <c r="K215" s="194"/>
      <c r="L215" s="194"/>
      <c r="M215" s="250"/>
      <c r="N215" s="194"/>
      <c r="O215" s="250"/>
      <c r="P215" s="146"/>
      <c r="Q215" s="146" t="s">
        <v>1844</v>
      </c>
      <c r="R215" s="154"/>
    </row>
    <row r="216" spans="1:18" s="44" customFormat="1" ht="52.5" customHeight="1">
      <c r="A216" s="218">
        <v>44197</v>
      </c>
      <c r="B216" s="194" t="s">
        <v>224</v>
      </c>
      <c r="C216" s="194" t="s">
        <v>416</v>
      </c>
      <c r="D216" s="194" t="s">
        <v>1065</v>
      </c>
      <c r="E216" s="194" t="s">
        <v>510</v>
      </c>
      <c r="F216" s="194">
        <v>2020.2021</v>
      </c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46" t="s">
        <v>1066</v>
      </c>
      <c r="R216" s="154" t="s">
        <v>511</v>
      </c>
    </row>
    <row r="217" spans="1:18" s="44" customFormat="1" ht="62.25" customHeight="1">
      <c r="A217" s="218">
        <v>44197</v>
      </c>
      <c r="B217" s="194" t="s">
        <v>224</v>
      </c>
      <c r="C217" s="194" t="s">
        <v>806</v>
      </c>
      <c r="D217" s="194" t="s">
        <v>800</v>
      </c>
      <c r="E217" s="194" t="s">
        <v>512</v>
      </c>
      <c r="F217" s="194" t="s">
        <v>418</v>
      </c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46" t="s">
        <v>885</v>
      </c>
      <c r="R217" s="154" t="s">
        <v>511</v>
      </c>
    </row>
    <row r="218" spans="1:18" s="44" customFormat="1" ht="62.25" customHeight="1">
      <c r="A218" s="218">
        <v>44228</v>
      </c>
      <c r="B218" s="194" t="s">
        <v>224</v>
      </c>
      <c r="C218" s="194" t="s">
        <v>419</v>
      </c>
      <c r="D218" s="194" t="s">
        <v>799</v>
      </c>
      <c r="E218" s="194" t="s">
        <v>513</v>
      </c>
      <c r="F218" s="194" t="s">
        <v>420</v>
      </c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46" t="s">
        <v>556</v>
      </c>
      <c r="R218" s="154" t="s">
        <v>511</v>
      </c>
    </row>
    <row r="219" spans="1:18" s="44" customFormat="1" ht="62.25" customHeight="1">
      <c r="A219" s="218">
        <v>44228</v>
      </c>
      <c r="B219" s="194" t="s">
        <v>224</v>
      </c>
      <c r="C219" s="194" t="s">
        <v>417</v>
      </c>
      <c r="D219" s="194" t="s">
        <v>421</v>
      </c>
      <c r="E219" s="194" t="s">
        <v>422</v>
      </c>
      <c r="F219" s="194" t="s">
        <v>322</v>
      </c>
      <c r="G219" s="194"/>
      <c r="H219" s="194"/>
      <c r="I219" s="194"/>
      <c r="J219" s="194"/>
      <c r="K219" s="194"/>
      <c r="L219" s="194"/>
      <c r="M219" s="194"/>
      <c r="N219" s="194"/>
      <c r="O219" s="194"/>
      <c r="P219" s="194" t="s">
        <v>423</v>
      </c>
      <c r="Q219" s="146" t="s">
        <v>1067</v>
      </c>
      <c r="R219" s="154"/>
    </row>
    <row r="220" spans="1:18" s="44" customFormat="1" ht="62.25" customHeight="1">
      <c r="A220" s="218">
        <v>44228</v>
      </c>
      <c r="B220" s="194" t="s">
        <v>224</v>
      </c>
      <c r="C220" s="194" t="s">
        <v>417</v>
      </c>
      <c r="D220" s="194" t="s">
        <v>794</v>
      </c>
      <c r="E220" s="187"/>
      <c r="F220" s="194" t="s">
        <v>429</v>
      </c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46" t="s">
        <v>784</v>
      </c>
      <c r="R220" s="154"/>
    </row>
    <row r="221" spans="1:18" s="44" customFormat="1" ht="62.25" customHeight="1">
      <c r="A221" s="218">
        <v>44256</v>
      </c>
      <c r="B221" s="194" t="s">
        <v>224</v>
      </c>
      <c r="C221" s="194" t="s">
        <v>416</v>
      </c>
      <c r="D221" s="194" t="s">
        <v>795</v>
      </c>
      <c r="E221" s="194" t="s">
        <v>380</v>
      </c>
      <c r="F221" s="194">
        <v>2020.2021</v>
      </c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46" t="s">
        <v>1068</v>
      </c>
      <c r="R221" s="154" t="s">
        <v>511</v>
      </c>
    </row>
    <row r="222" spans="1:18" s="44" customFormat="1" ht="62.25" customHeight="1">
      <c r="A222" s="218">
        <v>44256</v>
      </c>
      <c r="B222" s="194" t="s">
        <v>224</v>
      </c>
      <c r="C222" s="194" t="s">
        <v>416</v>
      </c>
      <c r="D222" s="194" t="s">
        <v>796</v>
      </c>
      <c r="E222" s="194" t="s">
        <v>514</v>
      </c>
      <c r="F222" s="194" t="s">
        <v>322</v>
      </c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46" t="s">
        <v>1069</v>
      </c>
      <c r="R222" s="154" t="s">
        <v>511</v>
      </c>
    </row>
    <row r="223" spans="1:18" s="44" customFormat="1" ht="62.25" customHeight="1">
      <c r="A223" s="218">
        <v>44256</v>
      </c>
      <c r="B223" s="194" t="s">
        <v>224</v>
      </c>
      <c r="C223" s="194" t="s">
        <v>417</v>
      </c>
      <c r="D223" s="194" t="s">
        <v>424</v>
      </c>
      <c r="E223" s="194" t="s">
        <v>425</v>
      </c>
      <c r="F223" s="194">
        <v>2020.2021</v>
      </c>
      <c r="G223" s="194"/>
      <c r="H223" s="194"/>
      <c r="I223" s="194"/>
      <c r="J223" s="194"/>
      <c r="K223" s="194"/>
      <c r="L223" s="194"/>
      <c r="M223" s="194"/>
      <c r="N223" s="194"/>
      <c r="O223" s="194"/>
      <c r="P223" s="194" t="s">
        <v>426</v>
      </c>
      <c r="Q223" s="146" t="s">
        <v>1067</v>
      </c>
      <c r="R223" s="154"/>
    </row>
    <row r="224" spans="1:18" s="44" customFormat="1" ht="62.25" customHeight="1">
      <c r="A224" s="218">
        <v>44256</v>
      </c>
      <c r="B224" s="194" t="s">
        <v>224</v>
      </c>
      <c r="C224" s="194" t="s">
        <v>417</v>
      </c>
      <c r="D224" s="194" t="s">
        <v>798</v>
      </c>
      <c r="E224" s="194" t="s">
        <v>515</v>
      </c>
      <c r="F224" s="194">
        <v>2021</v>
      </c>
      <c r="G224" s="194"/>
      <c r="H224" s="194"/>
      <c r="I224" s="194" t="s">
        <v>427</v>
      </c>
      <c r="J224" s="194" t="s">
        <v>428</v>
      </c>
      <c r="K224" s="194"/>
      <c r="L224" s="194"/>
      <c r="M224" s="194"/>
      <c r="N224" s="194"/>
      <c r="O224" s="194"/>
      <c r="P224" s="194"/>
      <c r="Q224" s="146" t="s">
        <v>1070</v>
      </c>
      <c r="R224" s="154" t="s">
        <v>516</v>
      </c>
    </row>
    <row r="225" spans="1:18" ht="66.75" customHeight="1">
      <c r="A225" s="218">
        <v>44256</v>
      </c>
      <c r="B225" s="194" t="s">
        <v>224</v>
      </c>
      <c r="C225" s="194" t="s">
        <v>417</v>
      </c>
      <c r="D225" s="194" t="s">
        <v>797</v>
      </c>
      <c r="E225" s="194" t="s">
        <v>514</v>
      </c>
      <c r="F225" s="194" t="s">
        <v>430</v>
      </c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46" t="s">
        <v>783</v>
      </c>
      <c r="R225" s="154" t="s">
        <v>511</v>
      </c>
    </row>
    <row r="226" spans="1:18" ht="66.75" customHeight="1">
      <c r="A226" s="218">
        <v>44317</v>
      </c>
      <c r="B226" s="194" t="s">
        <v>224</v>
      </c>
      <c r="C226" s="194" t="s">
        <v>416</v>
      </c>
      <c r="D226" s="194" t="s">
        <v>1071</v>
      </c>
      <c r="E226" s="194" t="s">
        <v>1026</v>
      </c>
      <c r="F226" s="194" t="s">
        <v>486</v>
      </c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46" t="s">
        <v>1429</v>
      </c>
      <c r="R226" s="154"/>
    </row>
    <row r="227" spans="1:18" ht="78.75" customHeight="1">
      <c r="A227" s="218">
        <v>44317</v>
      </c>
      <c r="B227" s="194" t="s">
        <v>224</v>
      </c>
      <c r="C227" s="194" t="s">
        <v>806</v>
      </c>
      <c r="D227" s="194" t="s">
        <v>1431</v>
      </c>
      <c r="E227" s="194" t="s">
        <v>1020</v>
      </c>
      <c r="F227" s="194" t="s">
        <v>445</v>
      </c>
      <c r="G227" s="187"/>
      <c r="H227" s="187"/>
      <c r="I227" s="187"/>
      <c r="J227" s="187"/>
      <c r="K227" s="187"/>
      <c r="L227" s="187"/>
      <c r="M227" s="187"/>
      <c r="N227" s="187"/>
      <c r="O227" s="187"/>
      <c r="P227" s="146" t="s">
        <v>1021</v>
      </c>
      <c r="Q227" s="146" t="s">
        <v>1430</v>
      </c>
      <c r="R227" s="154"/>
    </row>
    <row r="228" spans="1:18" ht="66.75" customHeight="1">
      <c r="A228" s="218">
        <v>44348</v>
      </c>
      <c r="B228" s="194" t="s">
        <v>224</v>
      </c>
      <c r="C228" s="194" t="s">
        <v>416</v>
      </c>
      <c r="D228" s="194" t="s">
        <v>1432</v>
      </c>
      <c r="E228" s="194"/>
      <c r="F228" s="194" t="s">
        <v>445</v>
      </c>
      <c r="G228" s="194"/>
      <c r="H228" s="194"/>
      <c r="I228" s="194"/>
      <c r="J228" s="194"/>
      <c r="K228" s="187"/>
      <c r="L228" s="187"/>
      <c r="M228" s="187"/>
      <c r="N228" s="187"/>
      <c r="O228" s="187"/>
      <c r="P228" s="187"/>
      <c r="Q228" s="146" t="s">
        <v>1434</v>
      </c>
      <c r="R228" s="154"/>
    </row>
    <row r="229" spans="1:18" ht="66.75" customHeight="1">
      <c r="A229" s="218">
        <v>44348</v>
      </c>
      <c r="B229" s="194" t="s">
        <v>224</v>
      </c>
      <c r="C229" s="194" t="s">
        <v>417</v>
      </c>
      <c r="D229" s="194" t="s">
        <v>1433</v>
      </c>
      <c r="E229" s="194" t="s">
        <v>1022</v>
      </c>
      <c r="F229" s="194" t="s">
        <v>445</v>
      </c>
      <c r="G229" s="194"/>
      <c r="H229" s="194"/>
      <c r="I229" s="194" t="s">
        <v>1023</v>
      </c>
      <c r="J229" s="194" t="s">
        <v>1024</v>
      </c>
      <c r="K229" s="187"/>
      <c r="L229" s="187"/>
      <c r="M229" s="187"/>
      <c r="N229" s="187"/>
      <c r="O229" s="187"/>
      <c r="P229" s="187"/>
      <c r="Q229" s="146" t="s">
        <v>1697</v>
      </c>
      <c r="R229" s="154"/>
    </row>
    <row r="230" spans="1:18" ht="66.75" customHeight="1">
      <c r="A230" s="218">
        <v>44409</v>
      </c>
      <c r="B230" s="194" t="s">
        <v>224</v>
      </c>
      <c r="C230" s="194" t="s">
        <v>416</v>
      </c>
      <c r="D230" s="194" t="s">
        <v>1913</v>
      </c>
      <c r="E230" s="194" t="s">
        <v>1499</v>
      </c>
      <c r="F230" s="194"/>
      <c r="G230" s="194"/>
      <c r="H230" s="194"/>
      <c r="I230" s="194"/>
      <c r="J230" s="194"/>
      <c r="K230" s="187"/>
      <c r="L230" s="187"/>
      <c r="M230" s="187"/>
      <c r="N230" s="187"/>
      <c r="O230" s="187"/>
      <c r="P230" s="187"/>
      <c r="Q230" s="146" t="s">
        <v>1690</v>
      </c>
      <c r="R230" s="154"/>
    </row>
    <row r="231" spans="1:18" ht="66.75" customHeight="1">
      <c r="A231" s="218">
        <v>44409</v>
      </c>
      <c r="B231" s="194" t="s">
        <v>224</v>
      </c>
      <c r="C231" s="194" t="s">
        <v>417</v>
      </c>
      <c r="D231" s="194" t="s">
        <v>1914</v>
      </c>
      <c r="E231" s="194"/>
      <c r="F231" s="194" t="s">
        <v>1691</v>
      </c>
      <c r="G231" s="187"/>
      <c r="H231" s="187"/>
      <c r="I231" s="187"/>
      <c r="J231" s="281"/>
      <c r="K231" s="187"/>
      <c r="L231" s="187"/>
      <c r="M231" s="187"/>
      <c r="N231" s="187"/>
      <c r="O231" s="187"/>
      <c r="P231" s="146"/>
      <c r="Q231" s="146" t="s">
        <v>1692</v>
      </c>
      <c r="R231" s="154"/>
    </row>
    <row r="232" spans="1:18" ht="66.75" customHeight="1">
      <c r="A232" s="218">
        <v>44440</v>
      </c>
      <c r="B232" s="194" t="s">
        <v>224</v>
      </c>
      <c r="C232" s="194" t="s">
        <v>417</v>
      </c>
      <c r="D232" s="194" t="s">
        <v>1915</v>
      </c>
      <c r="E232" s="194" t="s">
        <v>1508</v>
      </c>
      <c r="F232" s="194" t="s">
        <v>1509</v>
      </c>
      <c r="G232" s="187"/>
      <c r="H232" s="187"/>
      <c r="I232" s="187"/>
      <c r="J232" s="281"/>
      <c r="K232" s="187"/>
      <c r="L232" s="187"/>
      <c r="M232" s="187"/>
      <c r="N232" s="187"/>
      <c r="O232" s="187"/>
      <c r="P232" s="146" t="s">
        <v>1693</v>
      </c>
      <c r="Q232" s="146" t="s">
        <v>1696</v>
      </c>
      <c r="R232" s="154"/>
    </row>
    <row r="233" spans="1:18" ht="66.75" customHeight="1">
      <c r="A233" s="218">
        <v>44440</v>
      </c>
      <c r="B233" s="194" t="s">
        <v>224</v>
      </c>
      <c r="C233" s="194" t="s">
        <v>417</v>
      </c>
      <c r="D233" s="194" t="s">
        <v>1916</v>
      </c>
      <c r="E233" s="194"/>
      <c r="F233" s="194" t="s">
        <v>1694</v>
      </c>
      <c r="G233" s="187"/>
      <c r="H233" s="187"/>
      <c r="I233" s="187"/>
      <c r="J233" s="281"/>
      <c r="K233" s="187"/>
      <c r="L233" s="187"/>
      <c r="M233" s="187"/>
      <c r="N233" s="187"/>
      <c r="O233" s="187"/>
      <c r="P233" s="146"/>
      <c r="Q233" s="146" t="s">
        <v>1692</v>
      </c>
      <c r="R233" s="154"/>
    </row>
    <row r="234" spans="1:18" ht="66.75" customHeight="1">
      <c r="A234" s="218">
        <v>44440</v>
      </c>
      <c r="B234" s="194" t="s">
        <v>224</v>
      </c>
      <c r="C234" s="194" t="s">
        <v>416</v>
      </c>
      <c r="D234" s="194" t="s">
        <v>1917</v>
      </c>
      <c r="E234" s="281"/>
      <c r="F234" s="187" t="s">
        <v>486</v>
      </c>
      <c r="G234" s="187"/>
      <c r="H234" s="187"/>
      <c r="I234" s="187"/>
      <c r="J234" s="281"/>
      <c r="K234" s="187"/>
      <c r="L234" s="187"/>
      <c r="M234" s="187"/>
      <c r="N234" s="187"/>
      <c r="O234" s="187"/>
      <c r="P234" s="187"/>
      <c r="Q234" s="146" t="s">
        <v>1695</v>
      </c>
      <c r="R234" s="188"/>
    </row>
    <row r="235" spans="1:18" ht="66.75" customHeight="1">
      <c r="A235" s="218">
        <v>44440</v>
      </c>
      <c r="B235" s="194" t="s">
        <v>224</v>
      </c>
      <c r="C235" s="194" t="s">
        <v>1537</v>
      </c>
      <c r="D235" s="194" t="s">
        <v>932</v>
      </c>
      <c r="E235" s="194" t="s">
        <v>1540</v>
      </c>
      <c r="F235" s="194"/>
      <c r="G235" s="194"/>
      <c r="H235" s="194"/>
      <c r="I235" s="194" t="s">
        <v>1538</v>
      </c>
      <c r="J235" s="194" t="s">
        <v>1539</v>
      </c>
      <c r="K235" s="187"/>
      <c r="L235" s="187"/>
      <c r="M235" s="187"/>
      <c r="N235" s="187"/>
      <c r="O235" s="187"/>
      <c r="P235" s="187"/>
      <c r="Q235" s="146" t="s">
        <v>1698</v>
      </c>
      <c r="R235" s="154"/>
    </row>
    <row r="236" spans="1:18" ht="52.5" customHeight="1">
      <c r="A236" s="218">
        <v>44256</v>
      </c>
      <c r="B236" s="194" t="s">
        <v>225</v>
      </c>
      <c r="C236" s="194" t="s">
        <v>573</v>
      </c>
      <c r="D236" s="194" t="s">
        <v>338</v>
      </c>
      <c r="E236" s="194" t="s">
        <v>574</v>
      </c>
      <c r="F236" s="282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46" t="s">
        <v>575</v>
      </c>
      <c r="R236" s="154" t="s">
        <v>511</v>
      </c>
    </row>
    <row r="237" spans="1:18" ht="52.5" customHeight="1">
      <c r="A237" s="218">
        <v>44287</v>
      </c>
      <c r="B237" s="194" t="s">
        <v>225</v>
      </c>
      <c r="C237" s="194" t="s">
        <v>337</v>
      </c>
      <c r="D237" s="194" t="s">
        <v>852</v>
      </c>
      <c r="E237" s="194" t="s">
        <v>853</v>
      </c>
      <c r="F237" s="282"/>
      <c r="G237" s="187"/>
      <c r="H237" s="187"/>
      <c r="I237" s="194" t="s">
        <v>854</v>
      </c>
      <c r="J237" s="194" t="s">
        <v>855</v>
      </c>
      <c r="K237" s="187"/>
      <c r="L237" s="187"/>
      <c r="M237" s="187"/>
      <c r="N237" s="187"/>
      <c r="O237" s="187"/>
      <c r="P237" s="187"/>
      <c r="Q237" s="146" t="s">
        <v>856</v>
      </c>
      <c r="R237" s="154"/>
    </row>
    <row r="238" spans="1:18" ht="39.75" customHeight="1">
      <c r="A238" s="218">
        <v>44228</v>
      </c>
      <c r="B238" s="194" t="s">
        <v>226</v>
      </c>
      <c r="C238" s="194" t="s">
        <v>665</v>
      </c>
      <c r="D238" s="194" t="s">
        <v>672</v>
      </c>
      <c r="E238" s="194" t="s">
        <v>666</v>
      </c>
      <c r="F238" s="194" t="s">
        <v>667</v>
      </c>
      <c r="G238" s="194"/>
      <c r="H238" s="194"/>
      <c r="I238" s="194"/>
      <c r="J238" s="194"/>
      <c r="K238" s="194"/>
      <c r="L238" s="194"/>
      <c r="M238" s="194"/>
      <c r="N238" s="194"/>
      <c r="O238" s="194"/>
      <c r="P238" s="146" t="s">
        <v>324</v>
      </c>
      <c r="Q238" s="146" t="s">
        <v>668</v>
      </c>
      <c r="R238" s="154"/>
    </row>
    <row r="239" spans="1:18" ht="39.75" customHeight="1">
      <c r="A239" s="218">
        <v>44256</v>
      </c>
      <c r="B239" s="194" t="s">
        <v>226</v>
      </c>
      <c r="C239" s="194" t="s">
        <v>665</v>
      </c>
      <c r="D239" s="194" t="s">
        <v>309</v>
      </c>
      <c r="E239" s="194" t="s">
        <v>669</v>
      </c>
      <c r="F239" s="266"/>
      <c r="G239" s="194"/>
      <c r="H239" s="194"/>
      <c r="I239" s="194" t="s">
        <v>670</v>
      </c>
      <c r="J239" s="194" t="s">
        <v>671</v>
      </c>
      <c r="K239" s="194"/>
      <c r="L239" s="194"/>
      <c r="M239" s="194"/>
      <c r="N239" s="194"/>
      <c r="O239" s="194"/>
      <c r="P239" s="194"/>
      <c r="Q239" s="146" t="s">
        <v>1072</v>
      </c>
      <c r="R239" s="154"/>
    </row>
    <row r="240" spans="1:18" ht="90.75" customHeight="1">
      <c r="A240" s="218">
        <v>44348</v>
      </c>
      <c r="B240" s="194" t="s">
        <v>226</v>
      </c>
      <c r="C240" s="194" t="s">
        <v>665</v>
      </c>
      <c r="D240" s="194" t="s">
        <v>868</v>
      </c>
      <c r="E240" s="194" t="s">
        <v>867</v>
      </c>
      <c r="F240" s="266"/>
      <c r="G240" s="194"/>
      <c r="H240" s="194"/>
      <c r="I240" s="194" t="s">
        <v>1177</v>
      </c>
      <c r="J240" s="194" t="s">
        <v>1178</v>
      </c>
      <c r="K240" s="194"/>
      <c r="L240" s="194"/>
      <c r="M240" s="194"/>
      <c r="N240" s="194"/>
      <c r="O240" s="194"/>
      <c r="P240" s="194"/>
      <c r="Q240" s="146" t="s">
        <v>1845</v>
      </c>
      <c r="R240" s="154"/>
    </row>
    <row r="241" spans="1:18" ht="54.75" customHeight="1">
      <c r="A241" s="218">
        <v>44378</v>
      </c>
      <c r="B241" s="194" t="s">
        <v>226</v>
      </c>
      <c r="C241" s="194" t="s">
        <v>665</v>
      </c>
      <c r="D241" s="194" t="s">
        <v>1769</v>
      </c>
      <c r="E241" s="194"/>
      <c r="F241" s="266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46" t="s">
        <v>1477</v>
      </c>
      <c r="R241" s="154" t="s">
        <v>511</v>
      </c>
    </row>
    <row r="242" spans="1:18" ht="39" customHeight="1">
      <c r="A242" s="218">
        <v>44197</v>
      </c>
      <c r="B242" s="194" t="s">
        <v>227</v>
      </c>
      <c r="C242" s="194" t="s">
        <v>273</v>
      </c>
      <c r="D242" s="194" t="s">
        <v>338</v>
      </c>
      <c r="E242" s="171" t="s">
        <v>404</v>
      </c>
      <c r="F242" s="194"/>
      <c r="G242" s="167"/>
      <c r="H242" s="167"/>
      <c r="I242" s="194"/>
      <c r="J242" s="194"/>
      <c r="K242" s="167"/>
      <c r="L242" s="167"/>
      <c r="M242" s="167"/>
      <c r="N242" s="167"/>
      <c r="O242" s="167"/>
      <c r="P242" s="146"/>
      <c r="Q242" s="146" t="s">
        <v>1073</v>
      </c>
      <c r="R242" s="154"/>
    </row>
    <row r="243" spans="1:18" ht="51.75" customHeight="1">
      <c r="A243" s="218">
        <v>44228</v>
      </c>
      <c r="B243" s="194" t="s">
        <v>227</v>
      </c>
      <c r="C243" s="194" t="s">
        <v>273</v>
      </c>
      <c r="D243" s="194" t="s">
        <v>693</v>
      </c>
      <c r="E243" s="171">
        <v>44230</v>
      </c>
      <c r="F243" s="194" t="s">
        <v>275</v>
      </c>
      <c r="G243" s="167"/>
      <c r="H243" s="167"/>
      <c r="I243" s="194"/>
      <c r="J243" s="194"/>
      <c r="K243" s="167"/>
      <c r="L243" s="167"/>
      <c r="M243" s="167"/>
      <c r="N243" s="167"/>
      <c r="O243" s="167"/>
      <c r="P243" s="146"/>
      <c r="Q243" s="146" t="s">
        <v>405</v>
      </c>
      <c r="R243" s="154"/>
    </row>
    <row r="244" spans="1:18" ht="42" customHeight="1">
      <c r="A244" s="218">
        <v>44228</v>
      </c>
      <c r="B244" s="194" t="s">
        <v>227</v>
      </c>
      <c r="C244" s="194" t="s">
        <v>273</v>
      </c>
      <c r="D244" s="194" t="s">
        <v>406</v>
      </c>
      <c r="E244" s="171" t="s">
        <v>408</v>
      </c>
      <c r="F244" s="194"/>
      <c r="G244" s="167"/>
      <c r="H244" s="167"/>
      <c r="I244" s="194"/>
      <c r="J244" s="194"/>
      <c r="K244" s="167"/>
      <c r="L244" s="167"/>
      <c r="M244" s="167"/>
      <c r="N244" s="167"/>
      <c r="O244" s="167"/>
      <c r="P244" s="146"/>
      <c r="Q244" s="146" t="s">
        <v>407</v>
      </c>
      <c r="R244" s="154"/>
    </row>
    <row r="245" spans="1:18" ht="39" customHeight="1">
      <c r="A245" s="218">
        <v>44228</v>
      </c>
      <c r="B245" s="194" t="s">
        <v>227</v>
      </c>
      <c r="C245" s="194" t="s">
        <v>273</v>
      </c>
      <c r="D245" s="194" t="s">
        <v>406</v>
      </c>
      <c r="E245" s="171" t="s">
        <v>408</v>
      </c>
      <c r="F245" s="194"/>
      <c r="G245" s="167"/>
      <c r="H245" s="167"/>
      <c r="I245" s="194"/>
      <c r="J245" s="194"/>
      <c r="K245" s="167"/>
      <c r="L245" s="167"/>
      <c r="M245" s="167"/>
      <c r="N245" s="167"/>
      <c r="O245" s="167"/>
      <c r="P245" s="146"/>
      <c r="Q245" s="146" t="s">
        <v>409</v>
      </c>
      <c r="R245" s="154"/>
    </row>
    <row r="246" spans="1:18" ht="52.5" customHeight="1">
      <c r="A246" s="218">
        <v>44256</v>
      </c>
      <c r="B246" s="194" t="s">
        <v>227</v>
      </c>
      <c r="C246" s="194" t="s">
        <v>273</v>
      </c>
      <c r="D246" s="194" t="s">
        <v>410</v>
      </c>
      <c r="E246" s="171" t="s">
        <v>394</v>
      </c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46"/>
      <c r="Q246" s="146" t="s">
        <v>411</v>
      </c>
      <c r="R246" s="154"/>
    </row>
    <row r="247" spans="1:18" ht="42" customHeight="1">
      <c r="A247" s="218">
        <v>44256</v>
      </c>
      <c r="B247" s="194" t="s">
        <v>227</v>
      </c>
      <c r="C247" s="194" t="s">
        <v>273</v>
      </c>
      <c r="D247" s="194" t="s">
        <v>930</v>
      </c>
      <c r="E247" s="171" t="s">
        <v>840</v>
      </c>
      <c r="F247" s="194" t="s">
        <v>445</v>
      </c>
      <c r="G247" s="194"/>
      <c r="H247" s="194"/>
      <c r="I247" s="194"/>
      <c r="J247" s="194"/>
      <c r="K247" s="194"/>
      <c r="L247" s="194"/>
      <c r="M247" s="194"/>
      <c r="N247" s="194"/>
      <c r="O247" s="194"/>
      <c r="P247" s="146"/>
      <c r="Q247" s="146" t="s">
        <v>1074</v>
      </c>
      <c r="R247" s="154"/>
    </row>
    <row r="248" spans="1:18" ht="52.5" customHeight="1">
      <c r="A248" s="218">
        <v>44287</v>
      </c>
      <c r="B248" s="194" t="s">
        <v>227</v>
      </c>
      <c r="C248" s="194" t="s">
        <v>273</v>
      </c>
      <c r="D248" s="194" t="s">
        <v>931</v>
      </c>
      <c r="E248" s="171" t="s">
        <v>847</v>
      </c>
      <c r="F248" s="194" t="s">
        <v>826</v>
      </c>
      <c r="G248" s="194"/>
      <c r="H248" s="194"/>
      <c r="I248" s="194" t="s">
        <v>835</v>
      </c>
      <c r="J248" s="194" t="s">
        <v>397</v>
      </c>
      <c r="K248" s="194"/>
      <c r="L248" s="194"/>
      <c r="M248" s="194"/>
      <c r="N248" s="194"/>
      <c r="O248" s="194"/>
      <c r="P248" s="146" t="s">
        <v>848</v>
      </c>
      <c r="Q248" s="146" t="s">
        <v>928</v>
      </c>
      <c r="R248" s="154" t="s">
        <v>929</v>
      </c>
    </row>
    <row r="249" spans="1:18" ht="38.25" customHeight="1">
      <c r="A249" s="218">
        <v>44287</v>
      </c>
      <c r="B249" s="194" t="s">
        <v>227</v>
      </c>
      <c r="C249" s="194" t="s">
        <v>849</v>
      </c>
      <c r="D249" s="194" t="s">
        <v>932</v>
      </c>
      <c r="E249" s="171" t="s">
        <v>701</v>
      </c>
      <c r="F249" s="152"/>
      <c r="G249" s="194"/>
      <c r="H249" s="194"/>
      <c r="I249" s="194"/>
      <c r="J249" s="194"/>
      <c r="K249" s="194"/>
      <c r="L249" s="194"/>
      <c r="M249" s="194"/>
      <c r="N249" s="194"/>
      <c r="O249" s="194"/>
      <c r="P249" s="152"/>
      <c r="Q249" s="146" t="s">
        <v>846</v>
      </c>
      <c r="R249" s="154"/>
    </row>
    <row r="250" spans="1:18" ht="44.25" customHeight="1">
      <c r="A250" s="218">
        <v>44287</v>
      </c>
      <c r="B250" s="194" t="s">
        <v>227</v>
      </c>
      <c r="C250" s="194" t="s">
        <v>273</v>
      </c>
      <c r="D250" s="194" t="s">
        <v>410</v>
      </c>
      <c r="E250" s="171" t="s">
        <v>934</v>
      </c>
      <c r="F250" s="152"/>
      <c r="G250" s="194"/>
      <c r="H250" s="194"/>
      <c r="I250" s="194"/>
      <c r="J250" s="194"/>
      <c r="K250" s="194"/>
      <c r="L250" s="194"/>
      <c r="M250" s="194"/>
      <c r="N250" s="194"/>
      <c r="O250" s="194"/>
      <c r="P250" s="152"/>
      <c r="Q250" s="146" t="s">
        <v>933</v>
      </c>
      <c r="R250" s="154"/>
    </row>
    <row r="251" spans="1:18" ht="49.5" customHeight="1">
      <c r="A251" s="218">
        <v>44287</v>
      </c>
      <c r="B251" s="194" t="s">
        <v>227</v>
      </c>
      <c r="C251" s="194" t="s">
        <v>273</v>
      </c>
      <c r="D251" s="194" t="s">
        <v>548</v>
      </c>
      <c r="E251" s="171" t="s">
        <v>935</v>
      </c>
      <c r="F251" s="152"/>
      <c r="G251" s="194"/>
      <c r="H251" s="194"/>
      <c r="I251" s="194" t="s">
        <v>1005</v>
      </c>
      <c r="J251" s="194" t="s">
        <v>936</v>
      </c>
      <c r="K251" s="194"/>
      <c r="L251" s="194"/>
      <c r="M251" s="194"/>
      <c r="N251" s="194"/>
      <c r="O251" s="194"/>
      <c r="P251" s="152"/>
      <c r="Q251" s="146" t="s">
        <v>938</v>
      </c>
      <c r="R251" s="154" t="s">
        <v>937</v>
      </c>
    </row>
    <row r="252" spans="1:18" ht="36.75" customHeight="1">
      <c r="A252" s="218">
        <v>44287</v>
      </c>
      <c r="B252" s="194" t="s">
        <v>227</v>
      </c>
      <c r="C252" s="194" t="s">
        <v>273</v>
      </c>
      <c r="D252" s="194" t="s">
        <v>274</v>
      </c>
      <c r="E252" s="171" t="s">
        <v>936</v>
      </c>
      <c r="F252" s="152"/>
      <c r="G252" s="194"/>
      <c r="H252" s="194"/>
      <c r="I252" s="194"/>
      <c r="J252" s="194"/>
      <c r="K252" s="194"/>
      <c r="L252" s="194"/>
      <c r="M252" s="194"/>
      <c r="N252" s="194"/>
      <c r="O252" s="194"/>
      <c r="P252" s="152"/>
      <c r="Q252" s="146" t="s">
        <v>939</v>
      </c>
      <c r="R252" s="154"/>
    </row>
    <row r="253" spans="1:18" ht="36.75" customHeight="1">
      <c r="A253" s="218">
        <v>44287</v>
      </c>
      <c r="B253" s="194" t="s">
        <v>227</v>
      </c>
      <c r="C253" s="194" t="s">
        <v>273</v>
      </c>
      <c r="D253" s="194" t="s">
        <v>410</v>
      </c>
      <c r="E253" s="171" t="s">
        <v>397</v>
      </c>
      <c r="F253" s="152"/>
      <c r="G253" s="194"/>
      <c r="H253" s="194"/>
      <c r="I253" s="194"/>
      <c r="J253" s="194"/>
      <c r="K253" s="194"/>
      <c r="L253" s="194"/>
      <c r="M253" s="194"/>
      <c r="N253" s="194"/>
      <c r="O253" s="194"/>
      <c r="P253" s="152"/>
      <c r="Q253" s="146" t="s">
        <v>940</v>
      </c>
      <c r="R253" s="154"/>
    </row>
    <row r="254" spans="1:18" ht="52.5" customHeight="1">
      <c r="A254" s="218">
        <v>44348</v>
      </c>
      <c r="B254" s="194" t="s">
        <v>227</v>
      </c>
      <c r="C254" s="194" t="s">
        <v>273</v>
      </c>
      <c r="D254" s="194" t="s">
        <v>941</v>
      </c>
      <c r="E254" s="171" t="s">
        <v>875</v>
      </c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46"/>
      <c r="Q254" s="146" t="s">
        <v>874</v>
      </c>
      <c r="R254" s="154"/>
    </row>
    <row r="255" spans="1:18" ht="52.5" customHeight="1">
      <c r="A255" s="218">
        <v>44348</v>
      </c>
      <c r="B255" s="194" t="s">
        <v>227</v>
      </c>
      <c r="C255" s="194" t="s">
        <v>273</v>
      </c>
      <c r="D255" s="194" t="s">
        <v>876</v>
      </c>
      <c r="E255" s="171" t="s">
        <v>875</v>
      </c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46"/>
      <c r="Q255" s="146" t="s">
        <v>942</v>
      </c>
      <c r="R255" s="154"/>
    </row>
    <row r="256" spans="1:18" ht="39.75" customHeight="1">
      <c r="A256" s="218">
        <v>44348</v>
      </c>
      <c r="B256" s="194" t="s">
        <v>227</v>
      </c>
      <c r="C256" s="194" t="s">
        <v>273</v>
      </c>
      <c r="D256" s="194" t="s">
        <v>548</v>
      </c>
      <c r="E256" s="171" t="s">
        <v>943</v>
      </c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46"/>
      <c r="Q256" s="146" t="s">
        <v>945</v>
      </c>
      <c r="R256" s="154"/>
    </row>
    <row r="257" spans="1:18" ht="39.75" customHeight="1">
      <c r="A257" s="218">
        <v>44348</v>
      </c>
      <c r="B257" s="194" t="s">
        <v>227</v>
      </c>
      <c r="C257" s="194" t="s">
        <v>273</v>
      </c>
      <c r="D257" s="194" t="s">
        <v>548</v>
      </c>
      <c r="E257" s="171" t="s">
        <v>944</v>
      </c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46"/>
      <c r="Q257" s="146" t="s">
        <v>1075</v>
      </c>
      <c r="R257" s="154"/>
    </row>
    <row r="258" spans="1:18" ht="39.75" customHeight="1">
      <c r="A258" s="218">
        <v>44348</v>
      </c>
      <c r="B258" s="194" t="s">
        <v>227</v>
      </c>
      <c r="C258" s="194" t="s">
        <v>273</v>
      </c>
      <c r="D258" s="194" t="s">
        <v>548</v>
      </c>
      <c r="E258" s="171" t="s">
        <v>944</v>
      </c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46"/>
      <c r="Q258" s="146" t="s">
        <v>946</v>
      </c>
      <c r="R258" s="154"/>
    </row>
    <row r="259" spans="1:18" ht="51.75" customHeight="1">
      <c r="A259" s="218">
        <v>44409</v>
      </c>
      <c r="B259" s="194" t="s">
        <v>227</v>
      </c>
      <c r="C259" s="194" t="s">
        <v>273</v>
      </c>
      <c r="D259" s="194" t="s">
        <v>1666</v>
      </c>
      <c r="E259" s="171" t="s">
        <v>1483</v>
      </c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46"/>
      <c r="Q259" s="146" t="s">
        <v>1846</v>
      </c>
      <c r="R259" s="154"/>
    </row>
    <row r="260" spans="1:18" ht="53.25" customHeight="1">
      <c r="A260" s="218">
        <v>44409</v>
      </c>
      <c r="B260" s="194" t="s">
        <v>227</v>
      </c>
      <c r="C260" s="194" t="s">
        <v>273</v>
      </c>
      <c r="D260" s="194" t="s">
        <v>1667</v>
      </c>
      <c r="E260" s="171" t="s">
        <v>1469</v>
      </c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46"/>
      <c r="Q260" s="146" t="s">
        <v>1470</v>
      </c>
      <c r="R260" s="154"/>
    </row>
    <row r="261" spans="1:18" ht="67.5" customHeight="1">
      <c r="A261" s="218">
        <v>44409</v>
      </c>
      <c r="B261" s="194" t="s">
        <v>227</v>
      </c>
      <c r="C261" s="194" t="s">
        <v>1847</v>
      </c>
      <c r="D261" s="194" t="s">
        <v>932</v>
      </c>
      <c r="E261" s="171" t="s">
        <v>1471</v>
      </c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46" t="s">
        <v>1673</v>
      </c>
      <c r="Q261" s="146" t="s">
        <v>1668</v>
      </c>
      <c r="R261" s="154"/>
    </row>
    <row r="262" spans="1:18" ht="52.5" customHeight="1">
      <c r="A262" s="218">
        <v>44440</v>
      </c>
      <c r="B262" s="194" t="s">
        <v>227</v>
      </c>
      <c r="C262" s="194" t="s">
        <v>273</v>
      </c>
      <c r="D262" s="194" t="s">
        <v>1674</v>
      </c>
      <c r="E262" s="171" t="s">
        <v>1638</v>
      </c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46"/>
      <c r="Q262" s="146" t="s">
        <v>1669</v>
      </c>
      <c r="R262" s="154"/>
    </row>
    <row r="263" spans="1:18" ht="45.75" customHeight="1">
      <c r="A263" s="218">
        <v>44440</v>
      </c>
      <c r="B263" s="194" t="s">
        <v>227</v>
      </c>
      <c r="C263" s="194" t="s">
        <v>273</v>
      </c>
      <c r="D263" s="194" t="s">
        <v>1516</v>
      </c>
      <c r="E263" s="171" t="s">
        <v>1670</v>
      </c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46" t="s">
        <v>1527</v>
      </c>
      <c r="Q263" s="146" t="s">
        <v>1671</v>
      </c>
      <c r="R263" s="154"/>
    </row>
    <row r="264" spans="1:18" ht="45.75" customHeight="1">
      <c r="A264" s="218">
        <v>44440</v>
      </c>
      <c r="B264" s="194" t="s">
        <v>227</v>
      </c>
      <c r="C264" s="194" t="s">
        <v>273</v>
      </c>
      <c r="D264" s="194" t="s">
        <v>1516</v>
      </c>
      <c r="E264" s="171">
        <v>44463</v>
      </c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46"/>
      <c r="Q264" s="146" t="s">
        <v>1672</v>
      </c>
      <c r="R264" s="154"/>
    </row>
    <row r="265" spans="1:18" ht="45.75" customHeight="1">
      <c r="A265" s="218">
        <v>44440</v>
      </c>
      <c r="B265" s="194" t="s">
        <v>227</v>
      </c>
      <c r="C265" s="194" t="s">
        <v>273</v>
      </c>
      <c r="D265" s="194" t="s">
        <v>1516</v>
      </c>
      <c r="E265" s="171" t="s">
        <v>1514</v>
      </c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46" t="s">
        <v>1527</v>
      </c>
      <c r="Q265" s="146" t="s">
        <v>1515</v>
      </c>
      <c r="R265" s="154"/>
    </row>
    <row r="266" spans="1:18" ht="53.25" customHeight="1">
      <c r="A266" s="218">
        <v>44256</v>
      </c>
      <c r="B266" s="194" t="s">
        <v>228</v>
      </c>
      <c r="C266" s="194" t="s">
        <v>614</v>
      </c>
      <c r="D266" s="194" t="s">
        <v>338</v>
      </c>
      <c r="E266" s="171" t="s">
        <v>340</v>
      </c>
      <c r="F266" s="194"/>
      <c r="G266" s="194"/>
      <c r="H266" s="194"/>
      <c r="I266" s="194" t="s">
        <v>615</v>
      </c>
      <c r="J266" s="194" t="s">
        <v>617</v>
      </c>
      <c r="K266" s="194"/>
      <c r="L266" s="194"/>
      <c r="M266" s="194"/>
      <c r="N266" s="194"/>
      <c r="O266" s="194"/>
      <c r="P266" s="146"/>
      <c r="Q266" s="146" t="s">
        <v>1435</v>
      </c>
      <c r="R266" s="154" t="s">
        <v>616</v>
      </c>
    </row>
    <row r="267" spans="1:18" ht="54" customHeight="1">
      <c r="A267" s="218">
        <v>44287</v>
      </c>
      <c r="B267" s="194" t="s">
        <v>228</v>
      </c>
      <c r="C267" s="194" t="s">
        <v>614</v>
      </c>
      <c r="D267" s="194" t="s">
        <v>997</v>
      </c>
      <c r="E267" s="171" t="s">
        <v>877</v>
      </c>
      <c r="F267" s="194" t="s">
        <v>568</v>
      </c>
      <c r="G267" s="194"/>
      <c r="H267" s="194"/>
      <c r="I267" s="194"/>
      <c r="J267" s="194"/>
      <c r="K267" s="194"/>
      <c r="L267" s="194"/>
      <c r="M267" s="194"/>
      <c r="N267" s="194"/>
      <c r="O267" s="194"/>
      <c r="P267" s="146"/>
      <c r="Q267" s="146" t="s">
        <v>998</v>
      </c>
      <c r="R267" s="154"/>
    </row>
    <row r="268" spans="1:18" ht="54" customHeight="1">
      <c r="A268" s="218">
        <v>44440</v>
      </c>
      <c r="B268" s="194" t="s">
        <v>228</v>
      </c>
      <c r="C268" s="194" t="s">
        <v>614</v>
      </c>
      <c r="D268" s="194" t="s">
        <v>285</v>
      </c>
      <c r="E268" s="171" t="s">
        <v>1654</v>
      </c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46"/>
      <c r="Q268" s="146" t="s">
        <v>1041</v>
      </c>
      <c r="R268" s="154"/>
    </row>
    <row r="269" spans="1:18" ht="39" customHeight="1">
      <c r="A269" s="218">
        <v>44348</v>
      </c>
      <c r="B269" s="194" t="s">
        <v>229</v>
      </c>
      <c r="C269" s="194" t="s">
        <v>1109</v>
      </c>
      <c r="D269" s="194" t="s">
        <v>1043</v>
      </c>
      <c r="E269" s="194" t="s">
        <v>880</v>
      </c>
      <c r="F269" s="194"/>
      <c r="G269" s="194"/>
      <c r="H269" s="194"/>
      <c r="I269" s="194"/>
      <c r="J269" s="194"/>
      <c r="K269" s="270"/>
      <c r="L269" s="270"/>
      <c r="M269" s="270"/>
      <c r="N269" s="270"/>
      <c r="O269" s="270"/>
      <c r="P269" s="146"/>
      <c r="Q269" s="146" t="s">
        <v>1042</v>
      </c>
      <c r="R269" s="154"/>
    </row>
    <row r="270" spans="1:18" ht="39" customHeight="1">
      <c r="A270" s="218">
        <v>44348</v>
      </c>
      <c r="B270" s="194" t="s">
        <v>229</v>
      </c>
      <c r="C270" s="194" t="s">
        <v>1109</v>
      </c>
      <c r="D270" s="194" t="s">
        <v>301</v>
      </c>
      <c r="E270" s="194" t="s">
        <v>881</v>
      </c>
      <c r="F270" s="194"/>
      <c r="G270" s="194"/>
      <c r="H270" s="194"/>
      <c r="I270" s="194"/>
      <c r="J270" s="194"/>
      <c r="K270" s="270"/>
      <c r="L270" s="270"/>
      <c r="M270" s="270"/>
      <c r="N270" s="270"/>
      <c r="O270" s="270"/>
      <c r="P270" s="146"/>
      <c r="Q270" s="146" t="s">
        <v>1436</v>
      </c>
      <c r="R270" s="154"/>
    </row>
    <row r="271" spans="1:18" ht="39" customHeight="1">
      <c r="A271" s="218">
        <v>44409</v>
      </c>
      <c r="B271" s="194" t="s">
        <v>229</v>
      </c>
      <c r="C271" s="194" t="s">
        <v>1473</v>
      </c>
      <c r="D271" s="194" t="s">
        <v>301</v>
      </c>
      <c r="E271" s="171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46"/>
      <c r="Q271" s="146" t="s">
        <v>1474</v>
      </c>
      <c r="R271" s="154"/>
    </row>
    <row r="272" spans="1:18" ht="38.25" customHeight="1">
      <c r="A272" s="218">
        <v>44197</v>
      </c>
      <c r="B272" s="194" t="s">
        <v>230</v>
      </c>
      <c r="C272" s="194" t="s">
        <v>807</v>
      </c>
      <c r="D272" s="194" t="s">
        <v>338</v>
      </c>
      <c r="E272" s="194" t="s">
        <v>351</v>
      </c>
      <c r="F272" s="194" t="s">
        <v>350</v>
      </c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46" t="s">
        <v>306</v>
      </c>
      <c r="R272" s="154"/>
    </row>
    <row r="273" spans="1:18" ht="40.5" customHeight="1">
      <c r="A273" s="218">
        <v>44256</v>
      </c>
      <c r="B273" s="194" t="s">
        <v>230</v>
      </c>
      <c r="C273" s="194" t="s">
        <v>807</v>
      </c>
      <c r="D273" s="194" t="s">
        <v>338</v>
      </c>
      <c r="E273" s="194" t="s">
        <v>352</v>
      </c>
      <c r="F273" s="194" t="s">
        <v>350</v>
      </c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  <c r="Q273" s="146" t="s">
        <v>1076</v>
      </c>
      <c r="R273" s="284"/>
    </row>
    <row r="274" spans="1:18" ht="40.5" customHeight="1">
      <c r="A274" s="218">
        <v>44287</v>
      </c>
      <c r="B274" s="194" t="s">
        <v>230</v>
      </c>
      <c r="C274" s="194" t="s">
        <v>807</v>
      </c>
      <c r="D274" s="194" t="s">
        <v>338</v>
      </c>
      <c r="E274" s="194" t="s">
        <v>867</v>
      </c>
      <c r="F274" s="194" t="s">
        <v>904</v>
      </c>
      <c r="G274" s="194"/>
      <c r="H274" s="194"/>
      <c r="I274" s="194" t="s">
        <v>905</v>
      </c>
      <c r="J274" s="194" t="s">
        <v>838</v>
      </c>
      <c r="K274" s="283"/>
      <c r="L274" s="283"/>
      <c r="M274" s="283"/>
      <c r="N274" s="283"/>
      <c r="O274" s="283"/>
      <c r="P274" s="152"/>
      <c r="Q274" s="146" t="s">
        <v>1234</v>
      </c>
      <c r="R274" s="284"/>
    </row>
    <row r="275" spans="1:18" ht="38.25" customHeight="1">
      <c r="A275" s="218">
        <v>44256</v>
      </c>
      <c r="B275" s="194" t="s">
        <v>239</v>
      </c>
      <c r="C275" s="194" t="s">
        <v>329</v>
      </c>
      <c r="D275" s="194" t="s">
        <v>309</v>
      </c>
      <c r="E275" s="194" t="s">
        <v>330</v>
      </c>
      <c r="F275" s="194"/>
      <c r="G275" s="194"/>
      <c r="H275" s="194"/>
      <c r="I275" s="194" t="s">
        <v>331</v>
      </c>
      <c r="J275" s="171" t="s">
        <v>332</v>
      </c>
      <c r="K275" s="247"/>
      <c r="L275" s="247"/>
      <c r="M275" s="247"/>
      <c r="N275" s="247"/>
      <c r="O275" s="247"/>
      <c r="P275" s="146" t="s">
        <v>1025</v>
      </c>
      <c r="Q275" s="146" t="s">
        <v>1072</v>
      </c>
      <c r="R275" s="154"/>
    </row>
    <row r="276" spans="1:18" ht="38.25" customHeight="1">
      <c r="A276" s="218"/>
      <c r="B276" s="194" t="s">
        <v>238</v>
      </c>
      <c r="C276" s="194" t="s">
        <v>305</v>
      </c>
      <c r="D276" s="194"/>
      <c r="E276" s="194"/>
      <c r="F276" s="194"/>
      <c r="G276" s="270"/>
      <c r="H276" s="270"/>
      <c r="I276" s="270"/>
      <c r="J276" s="270"/>
      <c r="K276" s="270"/>
      <c r="L276" s="270"/>
      <c r="M276" s="270"/>
      <c r="N276" s="270"/>
      <c r="O276" s="270"/>
      <c r="P276" s="149"/>
      <c r="Q276" s="285"/>
      <c r="R276" s="286"/>
    </row>
    <row r="277" spans="1:18" ht="63.75" customHeight="1">
      <c r="A277" s="218">
        <v>44256</v>
      </c>
      <c r="B277" s="194" t="s">
        <v>237</v>
      </c>
      <c r="C277" s="194" t="s">
        <v>308</v>
      </c>
      <c r="D277" s="194" t="s">
        <v>309</v>
      </c>
      <c r="E277" s="194" t="s">
        <v>281</v>
      </c>
      <c r="F277" s="194" t="s">
        <v>310</v>
      </c>
      <c r="G277" s="194"/>
      <c r="H277" s="194"/>
      <c r="I277" s="194"/>
      <c r="J277" s="194"/>
      <c r="K277" s="194"/>
      <c r="L277" s="194"/>
      <c r="M277" s="194"/>
      <c r="N277" s="194"/>
      <c r="O277" s="194"/>
      <c r="P277" s="146" t="s">
        <v>311</v>
      </c>
      <c r="Q277" s="146" t="s">
        <v>768</v>
      </c>
      <c r="R277" s="154"/>
    </row>
    <row r="278" spans="1:18" ht="40.5" customHeight="1">
      <c r="A278" s="218">
        <v>44197</v>
      </c>
      <c r="B278" s="194" t="s">
        <v>236</v>
      </c>
      <c r="C278" s="194" t="s">
        <v>269</v>
      </c>
      <c r="D278" s="194" t="s">
        <v>338</v>
      </c>
      <c r="E278" s="194" t="s">
        <v>355</v>
      </c>
      <c r="F278" s="194" t="s">
        <v>355</v>
      </c>
      <c r="G278" s="194"/>
      <c r="H278" s="194"/>
      <c r="I278" s="194" t="s">
        <v>695</v>
      </c>
      <c r="J278" s="194" t="s">
        <v>354</v>
      </c>
      <c r="K278" s="143"/>
      <c r="L278" s="143"/>
      <c r="M278" s="143"/>
      <c r="N278" s="143"/>
      <c r="O278" s="143"/>
      <c r="P278" s="143"/>
      <c r="Q278" s="146" t="s">
        <v>353</v>
      </c>
      <c r="R278" s="261"/>
    </row>
    <row r="279" spans="1:18" ht="40.5" customHeight="1">
      <c r="A279" s="218">
        <v>44228</v>
      </c>
      <c r="B279" s="194" t="s">
        <v>236</v>
      </c>
      <c r="C279" s="194" t="s">
        <v>269</v>
      </c>
      <c r="D279" s="194" t="s">
        <v>694</v>
      </c>
      <c r="E279" s="194" t="s">
        <v>270</v>
      </c>
      <c r="F279" s="194"/>
      <c r="G279" s="194"/>
      <c r="H279" s="194"/>
      <c r="I279" s="194"/>
      <c r="J279" s="194"/>
      <c r="K279" s="270"/>
      <c r="L279" s="270"/>
      <c r="M279" s="270"/>
      <c r="N279" s="270"/>
      <c r="O279" s="270"/>
      <c r="P279" s="146" t="s">
        <v>307</v>
      </c>
      <c r="Q279" s="146" t="s">
        <v>1077</v>
      </c>
      <c r="R279" s="154" t="s">
        <v>906</v>
      </c>
    </row>
    <row r="280" spans="1:18" ht="53.25" customHeight="1">
      <c r="A280" s="218">
        <v>44197</v>
      </c>
      <c r="B280" s="194" t="s">
        <v>235</v>
      </c>
      <c r="C280" s="194" t="s">
        <v>1078</v>
      </c>
      <c r="D280" s="194" t="s">
        <v>309</v>
      </c>
      <c r="E280" s="194" t="s">
        <v>412</v>
      </c>
      <c r="F280" s="194" t="s">
        <v>413</v>
      </c>
      <c r="G280" s="143"/>
      <c r="H280" s="143"/>
      <c r="I280" s="143"/>
      <c r="J280" s="143"/>
      <c r="K280" s="143"/>
      <c r="L280" s="143"/>
      <c r="M280" s="143"/>
      <c r="N280" s="146"/>
      <c r="O280" s="146"/>
      <c r="P280" s="146"/>
      <c r="Q280" s="146" t="s">
        <v>414</v>
      </c>
      <c r="R280" s="154"/>
    </row>
    <row r="281" spans="1:18" ht="78" customHeight="1">
      <c r="A281" s="218">
        <v>44228</v>
      </c>
      <c r="B281" s="194" t="s">
        <v>235</v>
      </c>
      <c r="C281" s="194" t="s">
        <v>271</v>
      </c>
      <c r="D281" s="194" t="s">
        <v>309</v>
      </c>
      <c r="E281" s="194" t="s">
        <v>696</v>
      </c>
      <c r="F281" s="194" t="s">
        <v>415</v>
      </c>
      <c r="G281" s="270"/>
      <c r="H281" s="270"/>
      <c r="I281" s="194"/>
      <c r="J281" s="171"/>
      <c r="K281" s="270"/>
      <c r="L281" s="270"/>
      <c r="M281" s="270"/>
      <c r="N281" s="270"/>
      <c r="O281" s="270"/>
      <c r="P281" s="270"/>
      <c r="Q281" s="146" t="s">
        <v>1079</v>
      </c>
      <c r="R281" s="154"/>
    </row>
    <row r="282" spans="1:18" ht="64.5" customHeight="1">
      <c r="A282" s="218">
        <v>44287</v>
      </c>
      <c r="B282" s="194" t="s">
        <v>235</v>
      </c>
      <c r="C282" s="194" t="s">
        <v>271</v>
      </c>
      <c r="D282" s="194" t="s">
        <v>1006</v>
      </c>
      <c r="E282" s="194" t="s">
        <v>1437</v>
      </c>
      <c r="F282" s="194" t="s">
        <v>322</v>
      </c>
      <c r="G282" s="270"/>
      <c r="H282" s="270"/>
      <c r="I282" s="194"/>
      <c r="J282" s="171"/>
      <c r="K282" s="270"/>
      <c r="L282" s="270"/>
      <c r="M282" s="270"/>
      <c r="N282" s="270"/>
      <c r="O282" s="270"/>
      <c r="P282" s="270"/>
      <c r="Q282" s="146" t="s">
        <v>845</v>
      </c>
      <c r="R282" s="154"/>
    </row>
    <row r="283" spans="1:18" ht="67.5" customHeight="1">
      <c r="A283" s="218">
        <v>44317</v>
      </c>
      <c r="B283" s="194" t="s">
        <v>235</v>
      </c>
      <c r="C283" s="194" t="s">
        <v>271</v>
      </c>
      <c r="D283" s="194" t="s">
        <v>1007</v>
      </c>
      <c r="E283" s="194" t="s">
        <v>1438</v>
      </c>
      <c r="F283" s="194" t="s">
        <v>1008</v>
      </c>
      <c r="G283" s="270"/>
      <c r="H283" s="270"/>
      <c r="I283" s="194"/>
      <c r="J283" s="171"/>
      <c r="K283" s="270"/>
      <c r="L283" s="270"/>
      <c r="M283" s="270"/>
      <c r="N283" s="270"/>
      <c r="O283" s="270"/>
      <c r="P283" s="270"/>
      <c r="Q283" s="146"/>
      <c r="R283" s="154"/>
    </row>
    <row r="284" spans="1:18" ht="55.5" customHeight="1">
      <c r="A284" s="218">
        <v>44378</v>
      </c>
      <c r="B284" s="194" t="s">
        <v>235</v>
      </c>
      <c r="C284" s="194" t="s">
        <v>271</v>
      </c>
      <c r="D284" s="194" t="s">
        <v>1584</v>
      </c>
      <c r="E284" s="194" t="s">
        <v>1583</v>
      </c>
      <c r="F284" s="194" t="s">
        <v>1582</v>
      </c>
      <c r="G284" s="270"/>
      <c r="H284" s="270"/>
      <c r="I284" s="194"/>
      <c r="J284" s="171"/>
      <c r="K284" s="270"/>
      <c r="L284" s="270"/>
      <c r="M284" s="270"/>
      <c r="N284" s="270"/>
      <c r="O284" s="270"/>
      <c r="P284" s="270"/>
      <c r="Q284" s="146"/>
      <c r="R284" s="154"/>
    </row>
    <row r="285" spans="1:18" ht="67.5" customHeight="1">
      <c r="A285" s="218">
        <v>44440</v>
      </c>
      <c r="B285" s="194" t="s">
        <v>235</v>
      </c>
      <c r="C285" s="194" t="s">
        <v>271</v>
      </c>
      <c r="D285" s="194" t="s">
        <v>1519</v>
      </c>
      <c r="E285" s="194" t="s">
        <v>1520</v>
      </c>
      <c r="F285" s="194"/>
      <c r="G285" s="270"/>
      <c r="H285" s="270"/>
      <c r="I285" s="194"/>
      <c r="J285" s="171"/>
      <c r="K285" s="270"/>
      <c r="L285" s="270"/>
      <c r="M285" s="270"/>
      <c r="N285" s="270"/>
      <c r="O285" s="270"/>
      <c r="P285" s="270"/>
      <c r="Q285" s="146" t="s">
        <v>1518</v>
      </c>
      <c r="R285" s="154"/>
    </row>
    <row r="286" spans="1:18" ht="142.5" customHeight="1">
      <c r="A286" s="218">
        <v>44228</v>
      </c>
      <c r="B286" s="194" t="s">
        <v>234</v>
      </c>
      <c r="C286" s="194" t="s">
        <v>295</v>
      </c>
      <c r="D286" s="194" t="s">
        <v>338</v>
      </c>
      <c r="E286" s="194" t="s">
        <v>272</v>
      </c>
      <c r="F286" s="194"/>
      <c r="G286" s="194"/>
      <c r="H286" s="152"/>
      <c r="I286" s="194" t="s">
        <v>809</v>
      </c>
      <c r="J286" s="194" t="s">
        <v>554</v>
      </c>
      <c r="K286" s="194"/>
      <c r="L286" s="194"/>
      <c r="M286" s="194"/>
      <c r="N286" s="194"/>
      <c r="O286" s="194"/>
      <c r="P286" s="194"/>
      <c r="Q286" s="146" t="s">
        <v>1080</v>
      </c>
      <c r="R286" s="154"/>
    </row>
    <row r="287" spans="1:18" ht="54" customHeight="1">
      <c r="A287" s="218">
        <v>44256</v>
      </c>
      <c r="B287" s="194" t="s">
        <v>234</v>
      </c>
      <c r="C287" s="194" t="s">
        <v>651</v>
      </c>
      <c r="D287" s="194" t="s">
        <v>338</v>
      </c>
      <c r="E287" s="194" t="s">
        <v>430</v>
      </c>
      <c r="F287" s="194" t="s">
        <v>430</v>
      </c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46" t="s">
        <v>1848</v>
      </c>
      <c r="R287" s="154"/>
    </row>
    <row r="288" spans="1:18" ht="52.5" customHeight="1">
      <c r="A288" s="218">
        <v>44348</v>
      </c>
      <c r="B288" s="194" t="s">
        <v>234</v>
      </c>
      <c r="C288" s="194" t="s">
        <v>651</v>
      </c>
      <c r="D288" s="194" t="s">
        <v>872</v>
      </c>
      <c r="E288" s="194" t="s">
        <v>873</v>
      </c>
      <c r="F288" s="194" t="s">
        <v>344</v>
      </c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46" t="s">
        <v>871</v>
      </c>
      <c r="R288" s="154"/>
    </row>
    <row r="289" spans="1:18" ht="67.5" customHeight="1">
      <c r="A289" s="218">
        <v>44440</v>
      </c>
      <c r="B289" s="194" t="s">
        <v>234</v>
      </c>
      <c r="C289" s="194" t="s">
        <v>651</v>
      </c>
      <c r="D289" s="194" t="s">
        <v>1651</v>
      </c>
      <c r="E289" s="194"/>
      <c r="F289" s="194"/>
      <c r="G289" s="194"/>
      <c r="H289" s="194"/>
      <c r="I289" s="194" t="s">
        <v>1545</v>
      </c>
      <c r="J289" s="171">
        <v>44499</v>
      </c>
      <c r="K289" s="194"/>
      <c r="L289" s="194"/>
      <c r="M289" s="194"/>
      <c r="N289" s="194"/>
      <c r="O289" s="194"/>
      <c r="P289" s="194"/>
      <c r="Q289" s="146" t="s">
        <v>1849</v>
      </c>
      <c r="R289" s="154"/>
    </row>
    <row r="290" spans="1:18" ht="57.75" customHeight="1">
      <c r="A290" s="218">
        <v>44440</v>
      </c>
      <c r="B290" s="194" t="s">
        <v>234</v>
      </c>
      <c r="C290" s="194" t="s">
        <v>651</v>
      </c>
      <c r="D290" s="194" t="s">
        <v>1652</v>
      </c>
      <c r="E290" s="194"/>
      <c r="F290" s="194"/>
      <c r="G290" s="194"/>
      <c r="H290" s="194"/>
      <c r="I290" s="194"/>
      <c r="J290" s="171"/>
      <c r="K290" s="194"/>
      <c r="L290" s="194"/>
      <c r="M290" s="194"/>
      <c r="N290" s="194"/>
      <c r="O290" s="194"/>
      <c r="P290" s="194"/>
      <c r="Q290" s="146" t="s">
        <v>1653</v>
      </c>
      <c r="R290" s="154"/>
    </row>
    <row r="291" spans="1:18" ht="52.5" customHeight="1">
      <c r="A291" s="218">
        <v>44470</v>
      </c>
      <c r="B291" s="194" t="s">
        <v>234</v>
      </c>
      <c r="C291" s="194" t="s">
        <v>651</v>
      </c>
      <c r="D291" s="194" t="s">
        <v>1546</v>
      </c>
      <c r="E291" s="194" t="s">
        <v>1548</v>
      </c>
      <c r="F291" s="194"/>
      <c r="G291" s="194"/>
      <c r="H291" s="194"/>
      <c r="I291" s="194"/>
      <c r="J291" s="171"/>
      <c r="K291" s="194"/>
      <c r="L291" s="194"/>
      <c r="M291" s="194"/>
      <c r="N291" s="194"/>
      <c r="O291" s="194"/>
      <c r="P291" s="194"/>
      <c r="Q291" s="146" t="s">
        <v>1547</v>
      </c>
      <c r="R291" s="154"/>
    </row>
    <row r="292" spans="1:18" ht="43.5" customHeight="1">
      <c r="A292" s="218">
        <v>44197</v>
      </c>
      <c r="B292" s="194" t="s">
        <v>233</v>
      </c>
      <c r="C292" s="194" t="s">
        <v>308</v>
      </c>
      <c r="D292" s="194" t="s">
        <v>309</v>
      </c>
      <c r="E292" s="194" t="s">
        <v>620</v>
      </c>
      <c r="F292" s="194" t="s">
        <v>650</v>
      </c>
      <c r="G292" s="194"/>
      <c r="H292" s="194"/>
      <c r="I292" s="194"/>
      <c r="J292" s="194"/>
      <c r="K292" s="194"/>
      <c r="L292" s="194"/>
      <c r="M292" s="194"/>
      <c r="N292" s="194"/>
      <c r="O292" s="167"/>
      <c r="P292" s="146" t="s">
        <v>622</v>
      </c>
      <c r="Q292" s="146" t="s">
        <v>1440</v>
      </c>
      <c r="R292" s="154" t="s">
        <v>744</v>
      </c>
    </row>
    <row r="293" spans="1:18" ht="43.5" customHeight="1">
      <c r="A293" s="218">
        <v>44348</v>
      </c>
      <c r="B293" s="194" t="s">
        <v>233</v>
      </c>
      <c r="C293" s="194" t="s">
        <v>1272</v>
      </c>
      <c r="D293" s="194" t="s">
        <v>309</v>
      </c>
      <c r="E293" s="194" t="s">
        <v>869</v>
      </c>
      <c r="F293" s="194" t="s">
        <v>877</v>
      </c>
      <c r="G293" s="194"/>
      <c r="H293" s="194"/>
      <c r="I293" s="194"/>
      <c r="J293" s="194"/>
      <c r="K293" s="194"/>
      <c r="L293" s="194"/>
      <c r="M293" s="194"/>
      <c r="N293" s="194"/>
      <c r="O293" s="167"/>
      <c r="P293" s="146"/>
      <c r="Q293" s="146" t="s">
        <v>1439</v>
      </c>
      <c r="R293" s="154"/>
    </row>
    <row r="294" spans="1:18" ht="43.5" customHeight="1">
      <c r="A294" s="218">
        <v>44348</v>
      </c>
      <c r="B294" s="194" t="s">
        <v>233</v>
      </c>
      <c r="C294" s="194" t="s">
        <v>1272</v>
      </c>
      <c r="D294" s="194" t="s">
        <v>309</v>
      </c>
      <c r="E294" s="194" t="s">
        <v>1273</v>
      </c>
      <c r="F294" s="194" t="s">
        <v>1274</v>
      </c>
      <c r="G294" s="194"/>
      <c r="H294" s="194"/>
      <c r="I294" s="194"/>
      <c r="J294" s="194"/>
      <c r="K294" s="194"/>
      <c r="L294" s="194"/>
      <c r="M294" s="194"/>
      <c r="N294" s="194"/>
      <c r="O294" s="167"/>
      <c r="P294" s="146"/>
      <c r="Q294" s="146" t="s">
        <v>1850</v>
      </c>
      <c r="R294" s="154"/>
    </row>
    <row r="295" spans="1:18" ht="43.5" customHeight="1">
      <c r="A295" s="218">
        <v>44440</v>
      </c>
      <c r="B295" s="194" t="s">
        <v>233</v>
      </c>
      <c r="C295" s="194" t="s">
        <v>1272</v>
      </c>
      <c r="D295" s="194" t="s">
        <v>1918</v>
      </c>
      <c r="E295" s="194" t="s">
        <v>1475</v>
      </c>
      <c r="F295" s="194"/>
      <c r="G295" s="194"/>
      <c r="H295" s="194"/>
      <c r="I295" s="194"/>
      <c r="J295" s="194"/>
      <c r="K295" s="194"/>
      <c r="L295" s="194"/>
      <c r="M295" s="194"/>
      <c r="N295" s="194"/>
      <c r="O295" s="167"/>
      <c r="P295" s="146"/>
      <c r="Q295" s="146" t="s">
        <v>1675</v>
      </c>
      <c r="R295" s="154"/>
    </row>
    <row r="296" spans="1:18" ht="38.25" customHeight="1">
      <c r="A296" s="218">
        <v>44440</v>
      </c>
      <c r="B296" s="194" t="s">
        <v>232</v>
      </c>
      <c r="C296" s="194" t="s">
        <v>1524</v>
      </c>
      <c r="D296" s="194" t="s">
        <v>1919</v>
      </c>
      <c r="E296" s="194" t="s">
        <v>1525</v>
      </c>
      <c r="F296" s="194" t="s">
        <v>362</v>
      </c>
      <c r="G296" s="194"/>
      <c r="H296" s="194"/>
      <c r="I296" s="194"/>
      <c r="J296" s="194"/>
      <c r="K296" s="194"/>
      <c r="L296" s="194"/>
      <c r="M296" s="194"/>
      <c r="N296" s="194"/>
      <c r="O296" s="194"/>
      <c r="P296" s="146"/>
      <c r="Q296" s="146" t="s">
        <v>1526</v>
      </c>
      <c r="R296" s="154" t="s">
        <v>1650</v>
      </c>
    </row>
    <row r="297" spans="1:18" ht="41.25" customHeight="1" thickBot="1">
      <c r="A297" s="228">
        <v>44256</v>
      </c>
      <c r="B297" s="61" t="s">
        <v>231</v>
      </c>
      <c r="C297" s="61" t="s">
        <v>312</v>
      </c>
      <c r="D297" s="61" t="s">
        <v>274</v>
      </c>
      <c r="E297" s="61" t="s">
        <v>488</v>
      </c>
      <c r="F297" s="61"/>
      <c r="G297" s="61"/>
      <c r="H297" s="287"/>
      <c r="I297" s="61"/>
      <c r="J297" s="287"/>
      <c r="K297" s="288"/>
      <c r="L297" s="288"/>
      <c r="M297" s="288"/>
      <c r="N297" s="288"/>
      <c r="O297" s="288"/>
      <c r="P297" s="288"/>
      <c r="Q297" s="162"/>
      <c r="R297" s="163"/>
    </row>
  </sheetData>
  <mergeCells count="15">
    <mergeCell ref="A6:R6"/>
    <mergeCell ref="A2:R2"/>
    <mergeCell ref="G4:H4"/>
    <mergeCell ref="I4:J4"/>
    <mergeCell ref="K4:M4"/>
    <mergeCell ref="A3:A5"/>
    <mergeCell ref="B3:B5"/>
    <mergeCell ref="C3:C5"/>
    <mergeCell ref="D3:D5"/>
    <mergeCell ref="E3:E5"/>
    <mergeCell ref="F3:F5"/>
    <mergeCell ref="G3:R3"/>
    <mergeCell ref="N4:O4"/>
    <mergeCell ref="Q4:Q5"/>
    <mergeCell ref="R4:R5"/>
  </mergeCells>
  <phoneticPr fontId="4" type="noConversion"/>
  <pageMargins left="0.19685039370078741" right="0.19685039370078741" top="0.39370078740157483" bottom="0.19685039370078741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25"/>
  <sheetViews>
    <sheetView view="pageBreakPreview" zoomScale="75" zoomScaleSheetLayoutView="75" workbookViewId="0">
      <selection activeCell="E6" sqref="E6"/>
    </sheetView>
  </sheetViews>
  <sheetFormatPr defaultRowHeight="17.25"/>
  <cols>
    <col min="1" max="1" width="6.85546875" style="68" customWidth="1"/>
    <col min="2" max="2" width="86.5703125" style="68" customWidth="1"/>
    <col min="3" max="3" width="10.140625" style="68" customWidth="1"/>
    <col min="4" max="4" width="6.140625" style="68" customWidth="1"/>
    <col min="5" max="5" width="10.85546875" style="68" customWidth="1"/>
    <col min="6" max="6" width="5.85546875" style="68" customWidth="1"/>
    <col min="7" max="7" width="13" style="68" customWidth="1"/>
    <col min="8" max="8" width="5.28515625" style="68" customWidth="1"/>
    <col min="9" max="9" width="10.7109375" style="68" customWidth="1"/>
    <col min="10" max="10" width="5.7109375" style="68" customWidth="1"/>
    <col min="11" max="11" width="10.28515625" style="68" customWidth="1"/>
    <col min="12" max="12" width="5.7109375" style="68" customWidth="1"/>
    <col min="13" max="13" width="9.140625" style="68"/>
    <col min="14" max="14" width="6" style="68" customWidth="1"/>
    <col min="15" max="15" width="9.140625" style="68"/>
    <col min="16" max="16" width="7.140625" style="68" customWidth="1"/>
    <col min="17" max="16384" width="9.140625" style="68"/>
  </cols>
  <sheetData>
    <row r="1" spans="1:16" ht="18">
      <c r="P1" s="106" t="s">
        <v>189</v>
      </c>
    </row>
    <row r="2" spans="1:16">
      <c r="A2" s="347" t="s">
        <v>71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</row>
    <row r="3" spans="1:16" ht="18" thickBot="1"/>
    <row r="4" spans="1:16" ht="36" customHeight="1" thickBot="1">
      <c r="A4" s="339" t="s">
        <v>63</v>
      </c>
      <c r="B4" s="341" t="s">
        <v>194</v>
      </c>
      <c r="C4" s="343" t="s">
        <v>1874</v>
      </c>
      <c r="D4" s="344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6"/>
    </row>
    <row r="5" spans="1:16" ht="183" customHeight="1" thickBot="1">
      <c r="A5" s="340"/>
      <c r="B5" s="342"/>
      <c r="C5" s="202" t="s">
        <v>64</v>
      </c>
      <c r="D5" s="203" t="s">
        <v>12</v>
      </c>
      <c r="E5" s="203" t="s">
        <v>65</v>
      </c>
      <c r="F5" s="203" t="s">
        <v>12</v>
      </c>
      <c r="G5" s="203" t="s">
        <v>66</v>
      </c>
      <c r="H5" s="203" t="s">
        <v>12</v>
      </c>
      <c r="I5" s="203" t="s">
        <v>13</v>
      </c>
      <c r="J5" s="203" t="s">
        <v>12</v>
      </c>
      <c r="K5" s="203" t="s">
        <v>72</v>
      </c>
      <c r="L5" s="203" t="s">
        <v>12</v>
      </c>
      <c r="M5" s="203" t="s">
        <v>67</v>
      </c>
      <c r="N5" s="204" t="s">
        <v>12</v>
      </c>
      <c r="O5" s="205" t="s">
        <v>68</v>
      </c>
      <c r="P5" s="206" t="s">
        <v>12</v>
      </c>
    </row>
    <row r="6" spans="1:16" ht="98.25" customHeight="1">
      <c r="A6" s="132">
        <v>1</v>
      </c>
      <c r="B6" s="208" t="s">
        <v>1893</v>
      </c>
      <c r="C6" s="108">
        <f>D6+4</f>
        <v>8</v>
      </c>
      <c r="D6" s="108">
        <v>4</v>
      </c>
      <c r="E6" s="108">
        <f>3+F6</f>
        <v>7</v>
      </c>
      <c r="F6" s="108">
        <v>4</v>
      </c>
      <c r="G6" s="108">
        <f>3+H6</f>
        <v>4</v>
      </c>
      <c r="H6" s="108">
        <v>1</v>
      </c>
      <c r="I6" s="108">
        <v>2</v>
      </c>
      <c r="J6" s="108">
        <v>0</v>
      </c>
      <c r="K6" s="108">
        <v>2</v>
      </c>
      <c r="L6" s="108">
        <v>0</v>
      </c>
      <c r="M6" s="108">
        <v>0</v>
      </c>
      <c r="N6" s="110">
        <v>0</v>
      </c>
      <c r="O6" s="111">
        <f>C6+E6+G6+I6+K6+M6</f>
        <v>23</v>
      </c>
      <c r="P6" s="107">
        <f>N6+L6+J6+H6+F6+D6</f>
        <v>9</v>
      </c>
    </row>
    <row r="7" spans="1:16" ht="96.75" customHeight="1">
      <c r="A7" s="133">
        <v>2</v>
      </c>
      <c r="B7" s="207" t="s">
        <v>191</v>
      </c>
      <c r="C7" s="45">
        <v>0</v>
      </c>
      <c r="D7" s="45">
        <v>0</v>
      </c>
      <c r="E7" s="45">
        <v>3</v>
      </c>
      <c r="F7" s="45">
        <v>0</v>
      </c>
      <c r="G7" s="45">
        <v>7</v>
      </c>
      <c r="H7" s="45">
        <v>0</v>
      </c>
      <c r="I7" s="45">
        <v>1</v>
      </c>
      <c r="J7" s="45">
        <v>0</v>
      </c>
      <c r="K7" s="45">
        <v>0</v>
      </c>
      <c r="L7" s="45">
        <v>0</v>
      </c>
      <c r="M7" s="45">
        <v>0</v>
      </c>
      <c r="N7" s="112">
        <v>0</v>
      </c>
      <c r="O7" s="113">
        <f>C7+E7+G7+I7+K7+M7</f>
        <v>11</v>
      </c>
      <c r="P7" s="109">
        <f>N7+L7+J7+H7+F7+D7</f>
        <v>0</v>
      </c>
    </row>
    <row r="8" spans="1:16" ht="64.5" customHeight="1">
      <c r="A8" s="133">
        <v>3</v>
      </c>
      <c r="B8" s="207" t="s">
        <v>1894</v>
      </c>
      <c r="C8" s="45">
        <f>D8</f>
        <v>1</v>
      </c>
      <c r="D8" s="45">
        <v>1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112">
        <v>0</v>
      </c>
      <c r="O8" s="113">
        <f>C8+E8+G8+I8+K8+M8</f>
        <v>1</v>
      </c>
      <c r="P8" s="109">
        <f t="shared" ref="P8:P22" si="0">N8+L8+J8+H8+F8+D8</f>
        <v>1</v>
      </c>
    </row>
    <row r="9" spans="1:16" ht="59.25" customHeight="1">
      <c r="A9" s="133">
        <v>4</v>
      </c>
      <c r="B9" s="207" t="s">
        <v>1895</v>
      </c>
      <c r="C9" s="45">
        <f>1+D9</f>
        <v>3</v>
      </c>
      <c r="D9" s="45">
        <v>2</v>
      </c>
      <c r="E9" s="45">
        <f>2+F9</f>
        <v>3</v>
      </c>
      <c r="F9" s="45">
        <v>1</v>
      </c>
      <c r="G9" s="45">
        <f>H9</f>
        <v>1</v>
      </c>
      <c r="H9" s="45">
        <v>1</v>
      </c>
      <c r="I9" s="45">
        <f>1+J9</f>
        <v>2</v>
      </c>
      <c r="J9" s="45">
        <v>1</v>
      </c>
      <c r="K9" s="45">
        <f>6+L9</f>
        <v>11</v>
      </c>
      <c r="L9" s="45">
        <v>5</v>
      </c>
      <c r="M9" s="45">
        <f>67+N9</f>
        <v>155</v>
      </c>
      <c r="N9" s="112">
        <v>88</v>
      </c>
      <c r="O9" s="113">
        <f>C9+E9+G9+I9+K9+M9</f>
        <v>175</v>
      </c>
      <c r="P9" s="109">
        <f t="shared" si="0"/>
        <v>98</v>
      </c>
    </row>
    <row r="10" spans="1:16" ht="62.25" customHeight="1">
      <c r="A10" s="133">
        <v>5</v>
      </c>
      <c r="B10" s="198" t="s">
        <v>41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f>J10</f>
        <v>1</v>
      </c>
      <c r="J10" s="45">
        <v>1</v>
      </c>
      <c r="K10" s="45">
        <f>L10</f>
        <v>4</v>
      </c>
      <c r="L10" s="45">
        <v>4</v>
      </c>
      <c r="M10" s="45">
        <f>1+N10</f>
        <v>3</v>
      </c>
      <c r="N10" s="112">
        <v>2</v>
      </c>
      <c r="O10" s="113">
        <f t="shared" ref="O10:O22" si="1">C10+E10+G10+I10+K10+M10</f>
        <v>8</v>
      </c>
      <c r="P10" s="109">
        <f t="shared" si="0"/>
        <v>7</v>
      </c>
    </row>
    <row r="11" spans="1:16" ht="89.25" customHeight="1">
      <c r="A11" s="133">
        <v>6</v>
      </c>
      <c r="B11" s="207" t="s">
        <v>69</v>
      </c>
      <c r="C11" s="45">
        <f>3+D11</f>
        <v>5</v>
      </c>
      <c r="D11" s="45">
        <v>2</v>
      </c>
      <c r="E11" s="45">
        <f>2+F11</f>
        <v>2</v>
      </c>
      <c r="F11" s="45">
        <v>0</v>
      </c>
      <c r="G11" s="45">
        <f>H11+7</f>
        <v>8</v>
      </c>
      <c r="H11" s="45">
        <v>1</v>
      </c>
      <c r="I11" s="45">
        <f>7+J11</f>
        <v>8</v>
      </c>
      <c r="J11" s="45">
        <v>1</v>
      </c>
      <c r="K11" s="45">
        <f>4+L11</f>
        <v>8</v>
      </c>
      <c r="L11" s="45">
        <v>4</v>
      </c>
      <c r="M11" s="45">
        <f>6+N11</f>
        <v>8</v>
      </c>
      <c r="N11" s="112">
        <v>2</v>
      </c>
      <c r="O11" s="113">
        <f t="shared" si="1"/>
        <v>39</v>
      </c>
      <c r="P11" s="109">
        <f t="shared" si="0"/>
        <v>10</v>
      </c>
    </row>
    <row r="12" spans="1:16" ht="52.5" customHeight="1">
      <c r="A12" s="133">
        <v>7</v>
      </c>
      <c r="B12" s="198" t="s">
        <v>1236</v>
      </c>
      <c r="C12" s="45">
        <v>0</v>
      </c>
      <c r="D12" s="45">
        <v>0</v>
      </c>
      <c r="E12" s="45">
        <f>1+F12</f>
        <v>5</v>
      </c>
      <c r="F12" s="45">
        <v>4</v>
      </c>
      <c r="G12" s="45">
        <f>2+H12</f>
        <v>3</v>
      </c>
      <c r="H12" s="45">
        <v>1</v>
      </c>
      <c r="I12" s="45">
        <f>J12</f>
        <v>1</v>
      </c>
      <c r="J12" s="45">
        <v>1</v>
      </c>
      <c r="K12" s="45">
        <f>L12</f>
        <v>1</v>
      </c>
      <c r="L12" s="45">
        <v>1</v>
      </c>
      <c r="M12" s="45">
        <v>0</v>
      </c>
      <c r="N12" s="112">
        <v>0</v>
      </c>
      <c r="O12" s="113">
        <f t="shared" si="1"/>
        <v>10</v>
      </c>
      <c r="P12" s="109">
        <f t="shared" si="0"/>
        <v>7</v>
      </c>
    </row>
    <row r="13" spans="1:16" ht="52.5" customHeight="1">
      <c r="A13" s="133">
        <v>8</v>
      </c>
      <c r="B13" s="207" t="s">
        <v>70</v>
      </c>
      <c r="C13" s="45">
        <v>0</v>
      </c>
      <c r="D13" s="45">
        <v>0</v>
      </c>
      <c r="E13" s="45">
        <v>2</v>
      </c>
      <c r="F13" s="45">
        <v>0</v>
      </c>
      <c r="G13" s="45">
        <v>3</v>
      </c>
      <c r="H13" s="45">
        <v>0</v>
      </c>
      <c r="I13" s="45">
        <v>2</v>
      </c>
      <c r="J13" s="45">
        <v>0</v>
      </c>
      <c r="K13" s="45">
        <v>5</v>
      </c>
      <c r="L13" s="45">
        <v>0</v>
      </c>
      <c r="M13" s="45">
        <v>2</v>
      </c>
      <c r="N13" s="112">
        <v>0</v>
      </c>
      <c r="O13" s="113">
        <f t="shared" si="1"/>
        <v>14</v>
      </c>
      <c r="P13" s="109">
        <f t="shared" si="0"/>
        <v>0</v>
      </c>
    </row>
    <row r="14" spans="1:16" ht="52.5" customHeight="1">
      <c r="A14" s="133">
        <v>9</v>
      </c>
      <c r="B14" s="198" t="s">
        <v>255</v>
      </c>
      <c r="C14" s="45">
        <v>0</v>
      </c>
      <c r="D14" s="45">
        <v>0</v>
      </c>
      <c r="E14" s="45">
        <v>1</v>
      </c>
      <c r="F14" s="45">
        <v>0</v>
      </c>
      <c r="G14" s="45">
        <v>0</v>
      </c>
      <c r="H14" s="45">
        <v>0</v>
      </c>
      <c r="I14" s="45">
        <f>1+J14</f>
        <v>2</v>
      </c>
      <c r="J14" s="45">
        <v>1</v>
      </c>
      <c r="K14" s="45">
        <v>3</v>
      </c>
      <c r="L14" s="45">
        <v>0</v>
      </c>
      <c r="M14" s="45">
        <v>0</v>
      </c>
      <c r="N14" s="112">
        <v>0</v>
      </c>
      <c r="O14" s="113">
        <f t="shared" si="1"/>
        <v>6</v>
      </c>
      <c r="P14" s="109">
        <f t="shared" si="0"/>
        <v>1</v>
      </c>
    </row>
    <row r="15" spans="1:16" ht="47.25" customHeight="1">
      <c r="A15" s="133">
        <v>10</v>
      </c>
      <c r="B15" s="198" t="s">
        <v>246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f>N15</f>
        <v>2</v>
      </c>
      <c r="N15" s="112">
        <v>2</v>
      </c>
      <c r="O15" s="113">
        <f t="shared" si="1"/>
        <v>2</v>
      </c>
      <c r="P15" s="109">
        <f t="shared" si="0"/>
        <v>2</v>
      </c>
    </row>
    <row r="16" spans="1:16" ht="56.25" customHeight="1">
      <c r="A16" s="133">
        <v>11</v>
      </c>
      <c r="B16" s="198" t="s">
        <v>259</v>
      </c>
      <c r="C16" s="45">
        <v>0</v>
      </c>
      <c r="D16" s="45">
        <v>0</v>
      </c>
      <c r="E16" s="45">
        <v>1</v>
      </c>
      <c r="F16" s="45">
        <v>0</v>
      </c>
      <c r="G16" s="45">
        <v>0</v>
      </c>
      <c r="H16" s="45">
        <v>0</v>
      </c>
      <c r="I16" s="45">
        <v>1</v>
      </c>
      <c r="J16" s="45">
        <v>0</v>
      </c>
      <c r="K16" s="45">
        <v>1</v>
      </c>
      <c r="L16" s="45">
        <v>0</v>
      </c>
      <c r="M16" s="45">
        <v>0</v>
      </c>
      <c r="N16" s="112">
        <v>0</v>
      </c>
      <c r="O16" s="113">
        <f t="shared" si="1"/>
        <v>3</v>
      </c>
      <c r="P16" s="109">
        <f t="shared" si="0"/>
        <v>0</v>
      </c>
    </row>
    <row r="17" spans="1:16" ht="56.25" customHeight="1">
      <c r="A17" s="133">
        <v>12</v>
      </c>
      <c r="B17" s="198" t="s">
        <v>376</v>
      </c>
      <c r="C17" s="45">
        <f>1+D17</f>
        <v>2</v>
      </c>
      <c r="D17" s="45">
        <v>1</v>
      </c>
      <c r="E17" s="45">
        <v>1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112">
        <v>0</v>
      </c>
      <c r="O17" s="113">
        <f t="shared" si="1"/>
        <v>3</v>
      </c>
      <c r="P17" s="109">
        <f t="shared" si="0"/>
        <v>1</v>
      </c>
    </row>
    <row r="18" spans="1:16" ht="56.25" customHeight="1">
      <c r="A18" s="133">
        <v>13</v>
      </c>
      <c r="B18" s="198" t="s">
        <v>654</v>
      </c>
      <c r="C18" s="45">
        <v>0</v>
      </c>
      <c r="D18" s="45">
        <v>0</v>
      </c>
      <c r="E18" s="45">
        <v>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2</v>
      </c>
      <c r="L18" s="45">
        <v>0</v>
      </c>
      <c r="M18" s="45">
        <v>4</v>
      </c>
      <c r="N18" s="112">
        <v>0</v>
      </c>
      <c r="O18" s="113">
        <f t="shared" si="1"/>
        <v>7</v>
      </c>
      <c r="P18" s="109">
        <f t="shared" si="0"/>
        <v>0</v>
      </c>
    </row>
    <row r="19" spans="1:16" ht="56.25" customHeight="1">
      <c r="A19" s="133">
        <v>14</v>
      </c>
      <c r="B19" s="198" t="s">
        <v>663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1</v>
      </c>
      <c r="L19" s="45">
        <v>0</v>
      </c>
      <c r="M19" s="45">
        <v>0</v>
      </c>
      <c r="N19" s="112">
        <v>0</v>
      </c>
      <c r="O19" s="113">
        <f t="shared" si="1"/>
        <v>1</v>
      </c>
      <c r="P19" s="109">
        <f t="shared" si="0"/>
        <v>0</v>
      </c>
    </row>
    <row r="20" spans="1:16" ht="42" customHeight="1">
      <c r="A20" s="133">
        <v>15</v>
      </c>
      <c r="B20" s="198" t="s">
        <v>1252</v>
      </c>
      <c r="C20" s="45">
        <v>0</v>
      </c>
      <c r="D20" s="45">
        <v>0</v>
      </c>
      <c r="E20" s="45">
        <f>F20</f>
        <v>1</v>
      </c>
      <c r="F20" s="45">
        <v>1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12">
        <v>0</v>
      </c>
      <c r="O20" s="133">
        <f t="shared" si="1"/>
        <v>1</v>
      </c>
      <c r="P20" s="209">
        <f t="shared" si="0"/>
        <v>1</v>
      </c>
    </row>
    <row r="21" spans="1:16" ht="49.5" customHeight="1">
      <c r="A21" s="133">
        <v>16</v>
      </c>
      <c r="B21" s="198" t="s">
        <v>1018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1</v>
      </c>
      <c r="J21" s="45">
        <v>0</v>
      </c>
      <c r="K21" s="45">
        <v>0</v>
      </c>
      <c r="L21" s="45">
        <v>0</v>
      </c>
      <c r="M21" s="45">
        <v>0</v>
      </c>
      <c r="N21" s="112">
        <v>0</v>
      </c>
      <c r="O21" s="133">
        <f t="shared" si="1"/>
        <v>1</v>
      </c>
      <c r="P21" s="209">
        <f t="shared" si="0"/>
        <v>0</v>
      </c>
    </row>
    <row r="22" spans="1:16" ht="49.5" customHeight="1">
      <c r="A22" s="133">
        <v>17</v>
      </c>
      <c r="B22" s="214" t="s">
        <v>1897</v>
      </c>
      <c r="C22" s="45">
        <v>0</v>
      </c>
      <c r="D22" s="45">
        <v>0</v>
      </c>
      <c r="E22" s="45">
        <f>F22</f>
        <v>1</v>
      </c>
      <c r="F22" s="45">
        <v>1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112">
        <v>0</v>
      </c>
      <c r="O22" s="133">
        <f t="shared" si="1"/>
        <v>1</v>
      </c>
      <c r="P22" s="209">
        <f t="shared" si="0"/>
        <v>1</v>
      </c>
    </row>
    <row r="23" spans="1:16" ht="49.5" customHeight="1">
      <c r="A23" s="133">
        <v>18</v>
      </c>
      <c r="B23" s="214" t="s">
        <v>1543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f>L23</f>
        <v>1</v>
      </c>
      <c r="L23" s="45">
        <v>1</v>
      </c>
      <c r="M23" s="45">
        <v>0</v>
      </c>
      <c r="N23" s="112">
        <v>0</v>
      </c>
      <c r="O23" s="133">
        <f t="shared" ref="O23:O24" si="2">C23+E23+G23+I23+K23+M23</f>
        <v>1</v>
      </c>
      <c r="P23" s="209">
        <f t="shared" ref="P23:P24" si="3">N23+L23+J23+H23+F23+D23</f>
        <v>1</v>
      </c>
    </row>
    <row r="24" spans="1:16" ht="49.5" customHeight="1" thickBot="1">
      <c r="A24" s="134">
        <v>19</v>
      </c>
      <c r="B24" s="213" t="s">
        <v>1927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2</v>
      </c>
      <c r="J24" s="130">
        <v>0</v>
      </c>
      <c r="K24" s="130">
        <v>0</v>
      </c>
      <c r="L24" s="130">
        <v>0</v>
      </c>
      <c r="M24" s="130">
        <v>0</v>
      </c>
      <c r="N24" s="131">
        <v>0</v>
      </c>
      <c r="O24" s="133">
        <f t="shared" si="2"/>
        <v>2</v>
      </c>
      <c r="P24" s="210">
        <f t="shared" si="3"/>
        <v>0</v>
      </c>
    </row>
    <row r="25" spans="1:16" ht="29.25" customHeight="1" thickBot="1">
      <c r="A25" s="199"/>
      <c r="B25" s="212" t="s">
        <v>73</v>
      </c>
      <c r="C25" s="200">
        <f>SUM(C6:C24)</f>
        <v>19</v>
      </c>
      <c r="D25" s="200">
        <f>SUM(D6:D24)</f>
        <v>10</v>
      </c>
      <c r="E25" s="200">
        <f t="shared" ref="C25:I25" si="4">SUM(E6:E24)</f>
        <v>28</v>
      </c>
      <c r="F25" s="200">
        <f>SUM(F6:F24)</f>
        <v>11</v>
      </c>
      <c r="G25" s="200">
        <f>SUM(G6:G24)</f>
        <v>26</v>
      </c>
      <c r="H25" s="200">
        <f>SUM(H6:H24)</f>
        <v>4</v>
      </c>
      <c r="I25" s="200">
        <f t="shared" si="4"/>
        <v>23</v>
      </c>
      <c r="J25" s="200">
        <f t="shared" ref="J25:N25" si="5">SUM(J6:J24)</f>
        <v>5</v>
      </c>
      <c r="K25" s="200">
        <f>SUM(K6:K24)</f>
        <v>39</v>
      </c>
      <c r="L25" s="200">
        <f t="shared" si="5"/>
        <v>15</v>
      </c>
      <c r="M25" s="200">
        <f t="shared" si="5"/>
        <v>174</v>
      </c>
      <c r="N25" s="211">
        <f t="shared" si="5"/>
        <v>94</v>
      </c>
      <c r="O25" s="114">
        <f>SUM(O6:O24)</f>
        <v>309</v>
      </c>
      <c r="P25" s="201">
        <f>SUM(P6:P24)</f>
        <v>139</v>
      </c>
    </row>
  </sheetData>
  <mergeCells count="4">
    <mergeCell ref="A4:A5"/>
    <mergeCell ref="B4:B5"/>
    <mergeCell ref="C4:P4"/>
    <mergeCell ref="A2:P2"/>
  </mergeCells>
  <phoneticPr fontId="4" type="noConversion"/>
  <pageMargins left="0.59055118110236227" right="0.19685039370078741" top="0.74803149606299213" bottom="0.74803149606299213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AD149"/>
  <sheetViews>
    <sheetView tabSelected="1" topLeftCell="A118" zoomScale="75" zoomScaleNormal="75" zoomScaleSheetLayoutView="100" workbookViewId="0">
      <selection activeCell="C8" sqref="C8"/>
    </sheetView>
  </sheetViews>
  <sheetFormatPr defaultRowHeight="35.25" customHeight="1"/>
  <cols>
    <col min="1" max="1" width="9.28515625" style="19" bestFit="1" customWidth="1"/>
    <col min="2" max="2" width="53.85546875" style="19" customWidth="1"/>
    <col min="3" max="19" width="11" style="19" customWidth="1"/>
    <col min="20" max="16384" width="9.140625" style="19"/>
  </cols>
  <sheetData>
    <row r="1" spans="1:30" ht="21.75" customHeight="1" thickBo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 t="s">
        <v>3</v>
      </c>
    </row>
    <row r="2" spans="1:30" ht="21.75" customHeight="1">
      <c r="A2" s="360" t="s">
        <v>2</v>
      </c>
      <c r="B2" s="364" t="s">
        <v>1</v>
      </c>
      <c r="C2" s="353" t="s">
        <v>74</v>
      </c>
      <c r="D2" s="354"/>
      <c r="E2" s="359"/>
      <c r="F2" s="357" t="s">
        <v>75</v>
      </c>
      <c r="G2" s="354"/>
      <c r="H2" s="358"/>
      <c r="I2" s="353" t="s">
        <v>76</v>
      </c>
      <c r="J2" s="354"/>
      <c r="K2" s="359"/>
      <c r="L2" s="357" t="s">
        <v>14</v>
      </c>
      <c r="M2" s="354"/>
      <c r="N2" s="358"/>
      <c r="O2" s="353" t="s">
        <v>73</v>
      </c>
      <c r="P2" s="354"/>
      <c r="Q2" s="354"/>
      <c r="R2" s="355"/>
      <c r="S2" s="368"/>
    </row>
    <row r="3" spans="1:30" s="20" customFormat="1" ht="35.25" customHeight="1" thickBot="1">
      <c r="A3" s="307"/>
      <c r="B3" s="365"/>
      <c r="C3" s="76" t="s">
        <v>1896</v>
      </c>
      <c r="D3" s="71" t="s">
        <v>262</v>
      </c>
      <c r="E3" s="10" t="s">
        <v>0</v>
      </c>
      <c r="F3" s="75" t="s">
        <v>1896</v>
      </c>
      <c r="G3" s="71" t="s">
        <v>262</v>
      </c>
      <c r="H3" s="12" t="s">
        <v>0</v>
      </c>
      <c r="I3" s="76" t="s">
        <v>1896</v>
      </c>
      <c r="J3" s="71" t="s">
        <v>262</v>
      </c>
      <c r="K3" s="10" t="s">
        <v>0</v>
      </c>
      <c r="L3" s="75" t="s">
        <v>1896</v>
      </c>
      <c r="M3" s="71" t="s">
        <v>262</v>
      </c>
      <c r="N3" s="12" t="s">
        <v>0</v>
      </c>
      <c r="O3" s="76" t="s">
        <v>1896</v>
      </c>
      <c r="P3" s="71" t="s">
        <v>262</v>
      </c>
      <c r="Q3" s="71" t="s">
        <v>4</v>
      </c>
      <c r="R3" s="9" t="s">
        <v>0</v>
      </c>
      <c r="S3" s="72" t="s">
        <v>73</v>
      </c>
    </row>
    <row r="4" spans="1:30" s="20" customFormat="1" ht="27.75" customHeight="1" thickBot="1">
      <c r="A4" s="116"/>
      <c r="B4" s="117" t="s">
        <v>137</v>
      </c>
      <c r="C4" s="369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70"/>
    </row>
    <row r="5" spans="1:30" s="20" customFormat="1" ht="35.25" customHeight="1">
      <c r="A5" s="13">
        <v>1</v>
      </c>
      <c r="B5" s="77" t="s">
        <v>79</v>
      </c>
      <c r="C5" s="33"/>
      <c r="D5" s="34"/>
      <c r="E5" s="35"/>
      <c r="F5" s="82"/>
      <c r="G5" s="11"/>
      <c r="H5" s="14"/>
      <c r="I5" s="33"/>
      <c r="J5" s="34"/>
      <c r="K5" s="35"/>
      <c r="L5" s="82"/>
      <c r="M5" s="11"/>
      <c r="N5" s="14"/>
      <c r="O5" s="33">
        <f t="shared" ref="O5:P15" si="0">C5+F5+I5+L5</f>
        <v>0</v>
      </c>
      <c r="P5" s="34">
        <f t="shared" si="0"/>
        <v>0</v>
      </c>
      <c r="Q5" s="34">
        <f>O5+P5</f>
        <v>0</v>
      </c>
      <c r="R5" s="34">
        <f t="shared" ref="R5:R15" si="1">E5+H5+K5+N5</f>
        <v>0</v>
      </c>
      <c r="S5" s="73">
        <f>Q5+R5</f>
        <v>0</v>
      </c>
    </row>
    <row r="6" spans="1:30" s="20" customFormat="1" ht="35.25" customHeight="1">
      <c r="A6" s="8">
        <v>2</v>
      </c>
      <c r="B6" s="78" t="s">
        <v>80</v>
      </c>
      <c r="C6" s="8"/>
      <c r="D6" s="6"/>
      <c r="E6" s="7"/>
      <c r="F6" s="83"/>
      <c r="G6" s="6"/>
      <c r="H6" s="48"/>
      <c r="I6" s="8"/>
      <c r="J6" s="6"/>
      <c r="K6" s="7"/>
      <c r="L6" s="83"/>
      <c r="M6" s="6"/>
      <c r="N6" s="48"/>
      <c r="O6" s="8">
        <f t="shared" si="0"/>
        <v>0</v>
      </c>
      <c r="P6" s="6">
        <f t="shared" si="0"/>
        <v>0</v>
      </c>
      <c r="Q6" s="6">
        <f t="shared" ref="Q6:Q14" si="2">O6+P6</f>
        <v>0</v>
      </c>
      <c r="R6" s="6">
        <f t="shared" si="1"/>
        <v>0</v>
      </c>
      <c r="S6" s="87">
        <f t="shared" ref="S6:S14" si="3">Q6+R6</f>
        <v>0</v>
      </c>
    </row>
    <row r="7" spans="1:30" s="20" customFormat="1" ht="35.25" customHeight="1">
      <c r="A7" s="8">
        <v>3</v>
      </c>
      <c r="B7" s="79" t="s">
        <v>138</v>
      </c>
      <c r="C7" s="21"/>
      <c r="D7" s="22"/>
      <c r="E7" s="23"/>
      <c r="F7" s="24"/>
      <c r="G7" s="22"/>
      <c r="H7" s="28"/>
      <c r="I7" s="21"/>
      <c r="J7" s="22"/>
      <c r="K7" s="7"/>
      <c r="L7" s="83"/>
      <c r="M7" s="6"/>
      <c r="N7" s="48"/>
      <c r="O7" s="8">
        <f t="shared" si="0"/>
        <v>0</v>
      </c>
      <c r="P7" s="6">
        <f t="shared" si="0"/>
        <v>0</v>
      </c>
      <c r="Q7" s="6">
        <f t="shared" si="2"/>
        <v>0</v>
      </c>
      <c r="R7" s="6">
        <f t="shared" si="1"/>
        <v>0</v>
      </c>
      <c r="S7" s="87">
        <f t="shared" si="3"/>
        <v>0</v>
      </c>
    </row>
    <row r="8" spans="1:30" s="20" customFormat="1" ht="35.25" customHeight="1">
      <c r="A8" s="8">
        <v>4</v>
      </c>
      <c r="B8" s="79" t="s">
        <v>139</v>
      </c>
      <c r="C8" s="21"/>
      <c r="D8" s="22"/>
      <c r="E8" s="23"/>
      <c r="F8" s="24">
        <v>1</v>
      </c>
      <c r="G8" s="22"/>
      <c r="H8" s="28"/>
      <c r="I8" s="21"/>
      <c r="J8" s="22"/>
      <c r="K8" s="7"/>
      <c r="L8" s="83"/>
      <c r="M8" s="6"/>
      <c r="N8" s="48"/>
      <c r="O8" s="8">
        <f t="shared" si="0"/>
        <v>1</v>
      </c>
      <c r="P8" s="6">
        <f t="shared" si="0"/>
        <v>0</v>
      </c>
      <c r="Q8" s="6">
        <f t="shared" si="2"/>
        <v>1</v>
      </c>
      <c r="R8" s="6">
        <f t="shared" si="1"/>
        <v>0</v>
      </c>
      <c r="S8" s="87">
        <f t="shared" si="3"/>
        <v>1</v>
      </c>
    </row>
    <row r="9" spans="1:30" s="20" customFormat="1" ht="35.25" customHeight="1">
      <c r="A9" s="8">
        <v>5</v>
      </c>
      <c r="B9" s="79" t="s">
        <v>81</v>
      </c>
      <c r="C9" s="21"/>
      <c r="D9" s="22"/>
      <c r="E9" s="23"/>
      <c r="F9" s="24"/>
      <c r="G9" s="22"/>
      <c r="H9" s="28"/>
      <c r="I9" s="21"/>
      <c r="J9" s="22"/>
      <c r="K9" s="7"/>
      <c r="L9" s="83"/>
      <c r="M9" s="6"/>
      <c r="N9" s="48"/>
      <c r="O9" s="8">
        <f t="shared" si="0"/>
        <v>0</v>
      </c>
      <c r="P9" s="6">
        <f t="shared" si="0"/>
        <v>0</v>
      </c>
      <c r="Q9" s="6">
        <f t="shared" si="2"/>
        <v>0</v>
      </c>
      <c r="R9" s="6">
        <f t="shared" si="1"/>
        <v>0</v>
      </c>
      <c r="S9" s="87">
        <f t="shared" si="3"/>
        <v>0</v>
      </c>
    </row>
    <row r="10" spans="1:30" s="20" customFormat="1" ht="35.25" customHeight="1">
      <c r="A10" s="8">
        <v>6</v>
      </c>
      <c r="B10" s="79" t="s">
        <v>140</v>
      </c>
      <c r="C10" s="21"/>
      <c r="D10" s="22"/>
      <c r="E10" s="23"/>
      <c r="F10" s="24"/>
      <c r="G10" s="22"/>
      <c r="H10" s="28"/>
      <c r="I10" s="21"/>
      <c r="J10" s="22"/>
      <c r="K10" s="7"/>
      <c r="L10" s="83"/>
      <c r="M10" s="6"/>
      <c r="N10" s="48"/>
      <c r="O10" s="8">
        <f t="shared" si="0"/>
        <v>0</v>
      </c>
      <c r="P10" s="6">
        <f t="shared" si="0"/>
        <v>0</v>
      </c>
      <c r="Q10" s="6">
        <f t="shared" si="2"/>
        <v>0</v>
      </c>
      <c r="R10" s="6">
        <f t="shared" si="1"/>
        <v>0</v>
      </c>
      <c r="S10" s="87">
        <f t="shared" si="3"/>
        <v>0</v>
      </c>
    </row>
    <row r="11" spans="1:30" s="20" customFormat="1" ht="35.25" customHeight="1">
      <c r="A11" s="8">
        <v>7</v>
      </c>
      <c r="B11" s="79" t="s">
        <v>82</v>
      </c>
      <c r="C11" s="21"/>
      <c r="D11" s="22"/>
      <c r="E11" s="23"/>
      <c r="F11" s="24"/>
      <c r="G11" s="22">
        <v>1</v>
      </c>
      <c r="H11" s="28"/>
      <c r="I11" s="21"/>
      <c r="J11" s="22"/>
      <c r="K11" s="7"/>
      <c r="L11" s="83"/>
      <c r="M11" s="6"/>
      <c r="N11" s="48"/>
      <c r="O11" s="8">
        <f t="shared" si="0"/>
        <v>0</v>
      </c>
      <c r="P11" s="6">
        <f t="shared" si="0"/>
        <v>1</v>
      </c>
      <c r="Q11" s="6">
        <f t="shared" si="2"/>
        <v>1</v>
      </c>
      <c r="R11" s="6">
        <f t="shared" si="1"/>
        <v>0</v>
      </c>
      <c r="S11" s="87">
        <f t="shared" si="3"/>
        <v>1</v>
      </c>
      <c r="AD11" s="366"/>
    </row>
    <row r="12" spans="1:30" s="20" customFormat="1" ht="35.25" customHeight="1">
      <c r="A12" s="8">
        <v>8</v>
      </c>
      <c r="B12" s="79" t="s">
        <v>85</v>
      </c>
      <c r="C12" s="21"/>
      <c r="D12" s="22"/>
      <c r="E12" s="23"/>
      <c r="F12" s="24">
        <v>1</v>
      </c>
      <c r="G12" s="22"/>
      <c r="H12" s="28"/>
      <c r="I12" s="21"/>
      <c r="J12" s="22"/>
      <c r="K12" s="7"/>
      <c r="L12" s="83"/>
      <c r="M12" s="6"/>
      <c r="N12" s="48"/>
      <c r="O12" s="8">
        <f t="shared" si="0"/>
        <v>1</v>
      </c>
      <c r="P12" s="6">
        <f t="shared" si="0"/>
        <v>0</v>
      </c>
      <c r="Q12" s="6">
        <f t="shared" si="2"/>
        <v>1</v>
      </c>
      <c r="R12" s="6">
        <f t="shared" si="1"/>
        <v>0</v>
      </c>
      <c r="S12" s="87">
        <f t="shared" si="3"/>
        <v>1</v>
      </c>
      <c r="AD12" s="367"/>
    </row>
    <row r="13" spans="1:30" s="20" customFormat="1" ht="35.25" customHeight="1">
      <c r="A13" s="8">
        <v>9</v>
      </c>
      <c r="B13" s="79" t="s">
        <v>83</v>
      </c>
      <c r="C13" s="21"/>
      <c r="D13" s="22"/>
      <c r="E13" s="23"/>
      <c r="F13" s="24"/>
      <c r="G13" s="22"/>
      <c r="H13" s="28"/>
      <c r="I13" s="21"/>
      <c r="J13" s="22"/>
      <c r="K13" s="7"/>
      <c r="L13" s="83"/>
      <c r="M13" s="6"/>
      <c r="N13" s="48"/>
      <c r="O13" s="8">
        <f t="shared" si="0"/>
        <v>0</v>
      </c>
      <c r="P13" s="6">
        <f t="shared" si="0"/>
        <v>0</v>
      </c>
      <c r="Q13" s="6">
        <f t="shared" si="2"/>
        <v>0</v>
      </c>
      <c r="R13" s="6">
        <f t="shared" si="1"/>
        <v>0</v>
      </c>
      <c r="S13" s="87">
        <f t="shared" si="3"/>
        <v>0</v>
      </c>
    </row>
    <row r="14" spans="1:30" s="20" customFormat="1" ht="35.25" customHeight="1" thickBot="1">
      <c r="A14" s="15">
        <v>10</v>
      </c>
      <c r="B14" s="80" t="s">
        <v>84</v>
      </c>
      <c r="C14" s="15"/>
      <c r="D14" s="16"/>
      <c r="E14" s="17"/>
      <c r="F14" s="84"/>
      <c r="G14" s="16"/>
      <c r="H14" s="18"/>
      <c r="I14" s="15">
        <v>1</v>
      </c>
      <c r="J14" s="16"/>
      <c r="K14" s="17"/>
      <c r="L14" s="84"/>
      <c r="M14" s="16"/>
      <c r="N14" s="18"/>
      <c r="O14" s="15">
        <f t="shared" si="0"/>
        <v>1</v>
      </c>
      <c r="P14" s="16">
        <f t="shared" si="0"/>
        <v>0</v>
      </c>
      <c r="Q14" s="16">
        <f t="shared" si="2"/>
        <v>1</v>
      </c>
      <c r="R14" s="16">
        <f t="shared" si="1"/>
        <v>0</v>
      </c>
      <c r="S14" s="88">
        <f t="shared" si="3"/>
        <v>1</v>
      </c>
    </row>
    <row r="15" spans="1:30" s="42" customFormat="1" ht="20.25" customHeight="1" thickBot="1">
      <c r="A15" s="60"/>
      <c r="B15" s="81" t="s">
        <v>5</v>
      </c>
      <c r="C15" s="39">
        <f>SUM(C5:C14)</f>
        <v>0</v>
      </c>
      <c r="D15" s="197">
        <f t="shared" ref="D15:N15" si="4">SUM(D5:D14)</f>
        <v>0</v>
      </c>
      <c r="E15" s="40">
        <f t="shared" si="4"/>
        <v>0</v>
      </c>
      <c r="F15" s="85">
        <f t="shared" si="4"/>
        <v>2</v>
      </c>
      <c r="G15" s="74">
        <f t="shared" si="4"/>
        <v>1</v>
      </c>
      <c r="H15" s="86">
        <f t="shared" si="4"/>
        <v>0</v>
      </c>
      <c r="I15" s="39">
        <f t="shared" si="4"/>
        <v>1</v>
      </c>
      <c r="J15" s="197">
        <f t="shared" si="4"/>
        <v>0</v>
      </c>
      <c r="K15" s="40">
        <f t="shared" si="4"/>
        <v>0</v>
      </c>
      <c r="L15" s="85">
        <f t="shared" si="4"/>
        <v>0</v>
      </c>
      <c r="M15" s="74">
        <f t="shared" si="4"/>
        <v>0</v>
      </c>
      <c r="N15" s="86">
        <f t="shared" si="4"/>
        <v>0</v>
      </c>
      <c r="O15" s="39">
        <f t="shared" si="0"/>
        <v>3</v>
      </c>
      <c r="P15" s="197">
        <f t="shared" si="0"/>
        <v>1</v>
      </c>
      <c r="Q15" s="197">
        <f>O15+P15</f>
        <v>4</v>
      </c>
      <c r="R15" s="197">
        <f t="shared" si="1"/>
        <v>0</v>
      </c>
      <c r="S15" s="40">
        <f>Q15+R15</f>
        <v>4</v>
      </c>
    </row>
    <row r="16" spans="1:30" s="20" customFormat="1" ht="24" customHeight="1" thickBot="1">
      <c r="A16" s="118"/>
      <c r="B16" s="117" t="s">
        <v>77</v>
      </c>
      <c r="C16" s="349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3"/>
    </row>
    <row r="17" spans="1:19" s="20" customFormat="1" ht="35.25" customHeight="1">
      <c r="A17" s="33">
        <v>1</v>
      </c>
      <c r="B17" s="90" t="s">
        <v>141</v>
      </c>
      <c r="C17" s="33"/>
      <c r="D17" s="34"/>
      <c r="E17" s="35"/>
      <c r="F17" s="91"/>
      <c r="G17" s="37"/>
      <c r="H17" s="122"/>
      <c r="I17" s="36"/>
      <c r="J17" s="37">
        <v>1</v>
      </c>
      <c r="K17" s="35"/>
      <c r="L17" s="33"/>
      <c r="M17" s="34"/>
      <c r="N17" s="35"/>
      <c r="O17" s="123">
        <f t="shared" ref="O17:P24" si="5">C17+F17+I17+L17</f>
        <v>0</v>
      </c>
      <c r="P17" s="34">
        <f t="shared" si="5"/>
        <v>1</v>
      </c>
      <c r="Q17" s="34">
        <f>O17+P17</f>
        <v>1</v>
      </c>
      <c r="R17" s="34">
        <f t="shared" ref="R17:R24" si="6">E17+H17+K17+N17</f>
        <v>0</v>
      </c>
      <c r="S17" s="73">
        <f>Q17+R17</f>
        <v>1</v>
      </c>
    </row>
    <row r="18" spans="1:19" s="20" customFormat="1" ht="35.25" customHeight="1">
      <c r="A18" s="8">
        <v>2</v>
      </c>
      <c r="B18" s="78" t="s">
        <v>142</v>
      </c>
      <c r="C18" s="8"/>
      <c r="D18" s="6">
        <v>1</v>
      </c>
      <c r="E18" s="7"/>
      <c r="F18" s="24"/>
      <c r="G18" s="22"/>
      <c r="H18" s="28"/>
      <c r="I18" s="21"/>
      <c r="J18" s="22"/>
      <c r="K18" s="7"/>
      <c r="L18" s="8"/>
      <c r="M18" s="6"/>
      <c r="N18" s="7"/>
      <c r="O18" s="83">
        <f t="shared" si="5"/>
        <v>0</v>
      </c>
      <c r="P18" s="6">
        <f t="shared" si="5"/>
        <v>1</v>
      </c>
      <c r="Q18" s="6">
        <f t="shared" ref="Q18:Q23" si="7">O18+P18</f>
        <v>1</v>
      </c>
      <c r="R18" s="6">
        <f t="shared" si="6"/>
        <v>0</v>
      </c>
      <c r="S18" s="87">
        <f t="shared" ref="S18:S23" si="8">Q18+R18</f>
        <v>1</v>
      </c>
    </row>
    <row r="19" spans="1:19" s="20" customFormat="1" ht="35.25" customHeight="1">
      <c r="A19" s="8">
        <v>3</v>
      </c>
      <c r="B19" s="78" t="s">
        <v>143</v>
      </c>
      <c r="C19" s="8"/>
      <c r="D19" s="6"/>
      <c r="E19" s="7"/>
      <c r="F19" s="24"/>
      <c r="G19" s="22"/>
      <c r="H19" s="28"/>
      <c r="I19" s="21"/>
      <c r="J19" s="22"/>
      <c r="K19" s="7"/>
      <c r="L19" s="8"/>
      <c r="M19" s="6"/>
      <c r="N19" s="7"/>
      <c r="O19" s="83">
        <f t="shared" si="5"/>
        <v>0</v>
      </c>
      <c r="P19" s="6">
        <f t="shared" si="5"/>
        <v>0</v>
      </c>
      <c r="Q19" s="6">
        <f t="shared" si="7"/>
        <v>0</v>
      </c>
      <c r="R19" s="6">
        <f t="shared" si="6"/>
        <v>0</v>
      </c>
      <c r="S19" s="87">
        <f t="shared" si="8"/>
        <v>0</v>
      </c>
    </row>
    <row r="20" spans="1:19" s="20" customFormat="1" ht="35.25" customHeight="1">
      <c r="A20" s="8">
        <v>4</v>
      </c>
      <c r="B20" s="78" t="s">
        <v>144</v>
      </c>
      <c r="C20" s="8"/>
      <c r="D20" s="6"/>
      <c r="E20" s="7">
        <v>1</v>
      </c>
      <c r="F20" s="24">
        <v>1</v>
      </c>
      <c r="G20" s="22"/>
      <c r="H20" s="28"/>
      <c r="I20" s="21"/>
      <c r="J20" s="22"/>
      <c r="K20" s="7"/>
      <c r="L20" s="8"/>
      <c r="M20" s="6"/>
      <c r="N20" s="7"/>
      <c r="O20" s="83">
        <f t="shared" si="5"/>
        <v>1</v>
      </c>
      <c r="P20" s="6">
        <f t="shared" si="5"/>
        <v>0</v>
      </c>
      <c r="Q20" s="6">
        <f t="shared" si="7"/>
        <v>1</v>
      </c>
      <c r="R20" s="6">
        <f t="shared" si="6"/>
        <v>1</v>
      </c>
      <c r="S20" s="87">
        <f t="shared" si="8"/>
        <v>2</v>
      </c>
    </row>
    <row r="21" spans="1:19" s="20" customFormat="1" ht="35.25" customHeight="1">
      <c r="A21" s="8">
        <v>5</v>
      </c>
      <c r="B21" s="78" t="s">
        <v>145</v>
      </c>
      <c r="C21" s="8"/>
      <c r="D21" s="6"/>
      <c r="E21" s="7"/>
      <c r="F21" s="24"/>
      <c r="G21" s="22"/>
      <c r="H21" s="28"/>
      <c r="I21" s="21"/>
      <c r="J21" s="22"/>
      <c r="K21" s="7"/>
      <c r="L21" s="8"/>
      <c r="M21" s="6"/>
      <c r="N21" s="7"/>
      <c r="O21" s="83">
        <f t="shared" si="5"/>
        <v>0</v>
      </c>
      <c r="P21" s="6">
        <f t="shared" si="5"/>
        <v>0</v>
      </c>
      <c r="Q21" s="6">
        <f t="shared" si="7"/>
        <v>0</v>
      </c>
      <c r="R21" s="6">
        <f t="shared" si="6"/>
        <v>0</v>
      </c>
      <c r="S21" s="87">
        <f t="shared" si="8"/>
        <v>0</v>
      </c>
    </row>
    <row r="22" spans="1:19" s="20" customFormat="1" ht="35.25" customHeight="1">
      <c r="A22" s="8">
        <v>6</v>
      </c>
      <c r="B22" s="78" t="s">
        <v>146</v>
      </c>
      <c r="C22" s="8"/>
      <c r="D22" s="6"/>
      <c r="E22" s="7"/>
      <c r="F22" s="24"/>
      <c r="G22" s="22"/>
      <c r="H22" s="28">
        <v>1</v>
      </c>
      <c r="I22" s="21"/>
      <c r="J22" s="22"/>
      <c r="K22" s="7"/>
      <c r="L22" s="8"/>
      <c r="M22" s="6"/>
      <c r="N22" s="7"/>
      <c r="O22" s="83">
        <f t="shared" si="5"/>
        <v>0</v>
      </c>
      <c r="P22" s="6">
        <f t="shared" si="5"/>
        <v>0</v>
      </c>
      <c r="Q22" s="6">
        <f t="shared" si="7"/>
        <v>0</v>
      </c>
      <c r="R22" s="6">
        <f t="shared" si="6"/>
        <v>1</v>
      </c>
      <c r="S22" s="87">
        <f t="shared" si="8"/>
        <v>1</v>
      </c>
    </row>
    <row r="23" spans="1:19" s="20" customFormat="1" ht="35.25" customHeight="1" thickBot="1">
      <c r="A23" s="15">
        <v>7</v>
      </c>
      <c r="B23" s="80" t="s">
        <v>78</v>
      </c>
      <c r="C23" s="15"/>
      <c r="D23" s="16"/>
      <c r="E23" s="17"/>
      <c r="F23" s="98"/>
      <c r="G23" s="30"/>
      <c r="H23" s="32"/>
      <c r="I23" s="29"/>
      <c r="J23" s="30"/>
      <c r="K23" s="17"/>
      <c r="L23" s="15"/>
      <c r="M23" s="16"/>
      <c r="N23" s="17"/>
      <c r="O23" s="84">
        <f t="shared" si="5"/>
        <v>0</v>
      </c>
      <c r="P23" s="16">
        <f t="shared" si="5"/>
        <v>0</v>
      </c>
      <c r="Q23" s="16">
        <f t="shared" si="7"/>
        <v>0</v>
      </c>
      <c r="R23" s="16">
        <f t="shared" si="6"/>
        <v>0</v>
      </c>
      <c r="S23" s="88">
        <f t="shared" si="8"/>
        <v>0</v>
      </c>
    </row>
    <row r="24" spans="1:19" s="42" customFormat="1" ht="36.75" customHeight="1" thickBot="1">
      <c r="A24" s="39"/>
      <c r="B24" s="96" t="s">
        <v>6</v>
      </c>
      <c r="C24" s="39">
        <f>SUM(C17:C23)</f>
        <v>0</v>
      </c>
      <c r="D24" s="197">
        <f t="shared" ref="D24:N24" si="9">SUM(D17:D23)</f>
        <v>1</v>
      </c>
      <c r="E24" s="40">
        <f t="shared" si="9"/>
        <v>1</v>
      </c>
      <c r="F24" s="97">
        <f t="shared" si="9"/>
        <v>1</v>
      </c>
      <c r="G24" s="197">
        <f t="shared" si="9"/>
        <v>0</v>
      </c>
      <c r="H24" s="41">
        <f t="shared" si="9"/>
        <v>1</v>
      </c>
      <c r="I24" s="39">
        <f t="shared" si="9"/>
        <v>0</v>
      </c>
      <c r="J24" s="197">
        <f t="shared" si="9"/>
        <v>1</v>
      </c>
      <c r="K24" s="40">
        <f t="shared" si="9"/>
        <v>0</v>
      </c>
      <c r="L24" s="39">
        <f t="shared" si="9"/>
        <v>0</v>
      </c>
      <c r="M24" s="197">
        <f t="shared" si="9"/>
        <v>0</v>
      </c>
      <c r="N24" s="40">
        <f t="shared" si="9"/>
        <v>0</v>
      </c>
      <c r="O24" s="97">
        <f t="shared" si="5"/>
        <v>1</v>
      </c>
      <c r="P24" s="197">
        <f t="shared" si="5"/>
        <v>2</v>
      </c>
      <c r="Q24" s="197">
        <f>O24+P24</f>
        <v>3</v>
      </c>
      <c r="R24" s="197">
        <f t="shared" si="6"/>
        <v>2</v>
      </c>
      <c r="S24" s="40">
        <f>Q24+R24</f>
        <v>5</v>
      </c>
    </row>
    <row r="25" spans="1:19" s="20" customFormat="1" ht="20.25" customHeight="1">
      <c r="A25" s="360" t="s">
        <v>2</v>
      </c>
      <c r="B25" s="364" t="s">
        <v>1</v>
      </c>
      <c r="C25" s="353" t="s">
        <v>74</v>
      </c>
      <c r="D25" s="354"/>
      <c r="E25" s="359"/>
      <c r="F25" s="353" t="s">
        <v>75</v>
      </c>
      <c r="G25" s="354"/>
      <c r="H25" s="359"/>
      <c r="I25" s="357" t="s">
        <v>76</v>
      </c>
      <c r="J25" s="354"/>
      <c r="K25" s="358"/>
      <c r="L25" s="353" t="s">
        <v>14</v>
      </c>
      <c r="M25" s="354"/>
      <c r="N25" s="359"/>
      <c r="O25" s="353" t="s">
        <v>73</v>
      </c>
      <c r="P25" s="354"/>
      <c r="Q25" s="354"/>
      <c r="R25" s="355"/>
      <c r="S25" s="356"/>
    </row>
    <row r="26" spans="1:19" s="20" customFormat="1" ht="35.25" customHeight="1" thickBot="1">
      <c r="A26" s="307"/>
      <c r="B26" s="365"/>
      <c r="C26" s="52" t="s">
        <v>1896</v>
      </c>
      <c r="D26" s="53" t="s">
        <v>262</v>
      </c>
      <c r="E26" s="10" t="s">
        <v>0</v>
      </c>
      <c r="F26" s="52" t="s">
        <v>1896</v>
      </c>
      <c r="G26" s="53" t="s">
        <v>262</v>
      </c>
      <c r="H26" s="10" t="s">
        <v>0</v>
      </c>
      <c r="I26" s="59" t="s">
        <v>1896</v>
      </c>
      <c r="J26" s="53" t="s">
        <v>262</v>
      </c>
      <c r="K26" s="12" t="s">
        <v>0</v>
      </c>
      <c r="L26" s="52" t="s">
        <v>1896</v>
      </c>
      <c r="M26" s="53" t="s">
        <v>262</v>
      </c>
      <c r="N26" s="10" t="s">
        <v>0</v>
      </c>
      <c r="O26" s="52" t="s">
        <v>1896</v>
      </c>
      <c r="P26" s="53" t="s">
        <v>262</v>
      </c>
      <c r="Q26" s="53" t="s">
        <v>4</v>
      </c>
      <c r="R26" s="9" t="s">
        <v>0</v>
      </c>
      <c r="S26" s="92" t="s">
        <v>73</v>
      </c>
    </row>
    <row r="27" spans="1:19" s="20" customFormat="1" ht="35.25" customHeight="1" thickBot="1">
      <c r="A27" s="116"/>
      <c r="B27" s="117" t="s">
        <v>86</v>
      </c>
      <c r="C27" s="349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1"/>
    </row>
    <row r="28" spans="1:19" s="20" customFormat="1" ht="35.25" customHeight="1">
      <c r="A28" s="8">
        <v>1</v>
      </c>
      <c r="B28" s="78" t="s">
        <v>87</v>
      </c>
      <c r="C28" s="21"/>
      <c r="D28" s="22"/>
      <c r="E28" s="23"/>
      <c r="F28" s="24"/>
      <c r="G28" s="22"/>
      <c r="H28" s="28"/>
      <c r="I28" s="21"/>
      <c r="J28" s="22"/>
      <c r="K28" s="23"/>
      <c r="L28" s="24"/>
      <c r="M28" s="22"/>
      <c r="N28" s="28"/>
      <c r="O28" s="8">
        <f t="shared" ref="O28:P41" si="10">C28+F28+I28+L28</f>
        <v>0</v>
      </c>
      <c r="P28" s="6">
        <f t="shared" si="10"/>
        <v>0</v>
      </c>
      <c r="Q28" s="6">
        <f t="shared" ref="Q28:Q41" si="11">SUM(O28:P28)</f>
        <v>0</v>
      </c>
      <c r="R28" s="6">
        <f t="shared" ref="R28:R41" si="12">E28+H28+K28+N28</f>
        <v>0</v>
      </c>
      <c r="S28" s="87">
        <f t="shared" ref="S28:S41" si="13">Q28+R28</f>
        <v>0</v>
      </c>
    </row>
    <row r="29" spans="1:19" s="20" customFormat="1" ht="35.25" customHeight="1">
      <c r="A29" s="8">
        <v>2</v>
      </c>
      <c r="B29" s="78" t="s">
        <v>135</v>
      </c>
      <c r="C29" s="21"/>
      <c r="D29" s="22"/>
      <c r="E29" s="23"/>
      <c r="F29" s="24"/>
      <c r="G29" s="22"/>
      <c r="H29" s="28"/>
      <c r="I29" s="21"/>
      <c r="J29" s="22"/>
      <c r="K29" s="23"/>
      <c r="L29" s="24"/>
      <c r="M29" s="22"/>
      <c r="N29" s="28"/>
      <c r="O29" s="8">
        <f t="shared" si="10"/>
        <v>0</v>
      </c>
      <c r="P29" s="6">
        <f t="shared" si="10"/>
        <v>0</v>
      </c>
      <c r="Q29" s="6">
        <f t="shared" si="11"/>
        <v>0</v>
      </c>
      <c r="R29" s="6">
        <f t="shared" si="12"/>
        <v>0</v>
      </c>
      <c r="S29" s="87">
        <f t="shared" si="13"/>
        <v>0</v>
      </c>
    </row>
    <row r="30" spans="1:19" s="20" customFormat="1" ht="35.25" customHeight="1">
      <c r="A30" s="8">
        <v>3</v>
      </c>
      <c r="B30" s="78" t="s">
        <v>261</v>
      </c>
      <c r="C30" s="21"/>
      <c r="D30" s="22"/>
      <c r="E30" s="23"/>
      <c r="F30" s="24"/>
      <c r="G30" s="22"/>
      <c r="H30" s="28"/>
      <c r="I30" s="21"/>
      <c r="J30" s="22"/>
      <c r="K30" s="23"/>
      <c r="L30" s="24"/>
      <c r="M30" s="22"/>
      <c r="N30" s="28"/>
      <c r="O30" s="8">
        <f t="shared" si="10"/>
        <v>0</v>
      </c>
      <c r="P30" s="6">
        <f t="shared" si="10"/>
        <v>0</v>
      </c>
      <c r="Q30" s="6">
        <f t="shared" si="11"/>
        <v>0</v>
      </c>
      <c r="R30" s="6">
        <f t="shared" si="12"/>
        <v>0</v>
      </c>
      <c r="S30" s="87">
        <f t="shared" si="13"/>
        <v>0</v>
      </c>
    </row>
    <row r="31" spans="1:19" s="20" customFormat="1" ht="35.25" customHeight="1">
      <c r="A31" s="8">
        <v>4</v>
      </c>
      <c r="B31" s="78" t="s">
        <v>88</v>
      </c>
      <c r="C31" s="21"/>
      <c r="D31" s="22"/>
      <c r="E31" s="23"/>
      <c r="F31" s="24"/>
      <c r="G31" s="22"/>
      <c r="H31" s="28"/>
      <c r="I31" s="21">
        <v>1</v>
      </c>
      <c r="J31" s="22"/>
      <c r="K31" s="23"/>
      <c r="L31" s="24"/>
      <c r="M31" s="22"/>
      <c r="N31" s="28"/>
      <c r="O31" s="8">
        <f t="shared" si="10"/>
        <v>1</v>
      </c>
      <c r="P31" s="6">
        <f t="shared" si="10"/>
        <v>0</v>
      </c>
      <c r="Q31" s="6">
        <f t="shared" si="11"/>
        <v>1</v>
      </c>
      <c r="R31" s="6">
        <f t="shared" si="12"/>
        <v>0</v>
      </c>
      <c r="S31" s="87">
        <f t="shared" si="13"/>
        <v>1</v>
      </c>
    </row>
    <row r="32" spans="1:19" s="20" customFormat="1" ht="35.25" customHeight="1">
      <c r="A32" s="8">
        <v>5</v>
      </c>
      <c r="B32" s="78" t="s">
        <v>89</v>
      </c>
      <c r="C32" s="21"/>
      <c r="D32" s="22"/>
      <c r="E32" s="23"/>
      <c r="F32" s="24"/>
      <c r="G32" s="22"/>
      <c r="H32" s="28"/>
      <c r="I32" s="21"/>
      <c r="J32" s="22"/>
      <c r="K32" s="23"/>
      <c r="L32" s="24"/>
      <c r="M32" s="22"/>
      <c r="N32" s="28"/>
      <c r="O32" s="8">
        <f t="shared" si="10"/>
        <v>0</v>
      </c>
      <c r="P32" s="6">
        <f t="shared" si="10"/>
        <v>0</v>
      </c>
      <c r="Q32" s="6">
        <f t="shared" si="11"/>
        <v>0</v>
      </c>
      <c r="R32" s="6">
        <f t="shared" si="12"/>
        <v>0</v>
      </c>
      <c r="S32" s="87">
        <f t="shared" si="13"/>
        <v>0</v>
      </c>
    </row>
    <row r="33" spans="1:19" s="20" customFormat="1" ht="35.25" customHeight="1">
      <c r="A33" s="8">
        <v>6</v>
      </c>
      <c r="B33" s="78" t="s">
        <v>90</v>
      </c>
      <c r="C33" s="21"/>
      <c r="D33" s="22"/>
      <c r="E33" s="23"/>
      <c r="F33" s="24"/>
      <c r="G33" s="22"/>
      <c r="H33" s="28"/>
      <c r="I33" s="21"/>
      <c r="J33" s="22"/>
      <c r="K33" s="23"/>
      <c r="L33" s="24"/>
      <c r="M33" s="22"/>
      <c r="N33" s="28"/>
      <c r="O33" s="8">
        <f t="shared" si="10"/>
        <v>0</v>
      </c>
      <c r="P33" s="6">
        <f t="shared" si="10"/>
        <v>0</v>
      </c>
      <c r="Q33" s="6">
        <f t="shared" si="11"/>
        <v>0</v>
      </c>
      <c r="R33" s="6">
        <f t="shared" si="12"/>
        <v>0</v>
      </c>
      <c r="S33" s="87">
        <f t="shared" si="13"/>
        <v>0</v>
      </c>
    </row>
    <row r="34" spans="1:19" s="20" customFormat="1" ht="35.25" customHeight="1">
      <c r="A34" s="8">
        <v>7</v>
      </c>
      <c r="B34" s="78" t="s">
        <v>91</v>
      </c>
      <c r="C34" s="21"/>
      <c r="D34" s="22"/>
      <c r="E34" s="23"/>
      <c r="F34" s="24"/>
      <c r="G34" s="22"/>
      <c r="H34" s="28"/>
      <c r="I34" s="21"/>
      <c r="J34" s="22"/>
      <c r="K34" s="23"/>
      <c r="L34" s="24"/>
      <c r="M34" s="22"/>
      <c r="N34" s="28"/>
      <c r="O34" s="8">
        <f t="shared" si="10"/>
        <v>0</v>
      </c>
      <c r="P34" s="6">
        <f t="shared" si="10"/>
        <v>0</v>
      </c>
      <c r="Q34" s="6">
        <f t="shared" si="11"/>
        <v>0</v>
      </c>
      <c r="R34" s="6">
        <f t="shared" si="12"/>
        <v>0</v>
      </c>
      <c r="S34" s="87">
        <f t="shared" si="13"/>
        <v>0</v>
      </c>
    </row>
    <row r="35" spans="1:19" s="20" customFormat="1" ht="35.25" customHeight="1">
      <c r="A35" s="8">
        <v>8</v>
      </c>
      <c r="B35" s="78" t="s">
        <v>92</v>
      </c>
      <c r="C35" s="21"/>
      <c r="D35" s="22"/>
      <c r="E35" s="23"/>
      <c r="F35" s="24"/>
      <c r="G35" s="22"/>
      <c r="H35" s="28"/>
      <c r="I35" s="21"/>
      <c r="J35" s="22"/>
      <c r="K35" s="23"/>
      <c r="L35" s="24"/>
      <c r="M35" s="22"/>
      <c r="N35" s="28"/>
      <c r="O35" s="8">
        <f t="shared" si="10"/>
        <v>0</v>
      </c>
      <c r="P35" s="6">
        <f t="shared" si="10"/>
        <v>0</v>
      </c>
      <c r="Q35" s="6">
        <f t="shared" si="11"/>
        <v>0</v>
      </c>
      <c r="R35" s="6">
        <f t="shared" si="12"/>
        <v>0</v>
      </c>
      <c r="S35" s="87">
        <f t="shared" si="13"/>
        <v>0</v>
      </c>
    </row>
    <row r="36" spans="1:19" s="20" customFormat="1" ht="35.25" customHeight="1">
      <c r="A36" s="8">
        <v>9</v>
      </c>
      <c r="B36" s="78" t="s">
        <v>136</v>
      </c>
      <c r="C36" s="21"/>
      <c r="D36" s="22"/>
      <c r="E36" s="23"/>
      <c r="F36" s="24"/>
      <c r="G36" s="22"/>
      <c r="H36" s="28"/>
      <c r="I36" s="21"/>
      <c r="J36" s="22"/>
      <c r="K36" s="23"/>
      <c r="L36" s="24"/>
      <c r="M36" s="22"/>
      <c r="N36" s="28"/>
      <c r="O36" s="8">
        <f t="shared" si="10"/>
        <v>0</v>
      </c>
      <c r="P36" s="6">
        <f t="shared" si="10"/>
        <v>0</v>
      </c>
      <c r="Q36" s="6">
        <f t="shared" si="11"/>
        <v>0</v>
      </c>
      <c r="R36" s="6">
        <f t="shared" si="12"/>
        <v>0</v>
      </c>
      <c r="S36" s="87">
        <f t="shared" si="13"/>
        <v>0</v>
      </c>
    </row>
    <row r="37" spans="1:19" s="20" customFormat="1" ht="35.25" customHeight="1">
      <c r="A37" s="8">
        <v>10</v>
      </c>
      <c r="B37" s="78" t="s">
        <v>93</v>
      </c>
      <c r="C37" s="21"/>
      <c r="D37" s="22"/>
      <c r="E37" s="23"/>
      <c r="F37" s="24"/>
      <c r="G37" s="22"/>
      <c r="H37" s="28"/>
      <c r="I37" s="21"/>
      <c r="J37" s="22"/>
      <c r="K37" s="23"/>
      <c r="L37" s="24"/>
      <c r="M37" s="22"/>
      <c r="N37" s="28"/>
      <c r="O37" s="8">
        <f t="shared" si="10"/>
        <v>0</v>
      </c>
      <c r="P37" s="6">
        <f t="shared" si="10"/>
        <v>0</v>
      </c>
      <c r="Q37" s="6">
        <f t="shared" si="11"/>
        <v>0</v>
      </c>
      <c r="R37" s="6">
        <f t="shared" si="12"/>
        <v>0</v>
      </c>
      <c r="S37" s="87">
        <f t="shared" si="13"/>
        <v>0</v>
      </c>
    </row>
    <row r="38" spans="1:19" s="20" customFormat="1" ht="35.25" customHeight="1">
      <c r="A38" s="8">
        <v>11</v>
      </c>
      <c r="B38" s="78" t="s">
        <v>94</v>
      </c>
      <c r="C38" s="21"/>
      <c r="D38" s="22"/>
      <c r="E38" s="23"/>
      <c r="F38" s="24"/>
      <c r="G38" s="22"/>
      <c r="H38" s="28"/>
      <c r="I38" s="21"/>
      <c r="J38" s="22"/>
      <c r="K38" s="23"/>
      <c r="L38" s="24"/>
      <c r="M38" s="22"/>
      <c r="N38" s="28"/>
      <c r="O38" s="8">
        <f t="shared" si="10"/>
        <v>0</v>
      </c>
      <c r="P38" s="6">
        <f t="shared" si="10"/>
        <v>0</v>
      </c>
      <c r="Q38" s="6">
        <f t="shared" si="11"/>
        <v>0</v>
      </c>
      <c r="R38" s="6">
        <f t="shared" si="12"/>
        <v>0</v>
      </c>
      <c r="S38" s="87">
        <f t="shared" si="13"/>
        <v>0</v>
      </c>
    </row>
    <row r="39" spans="1:19" s="20" customFormat="1" ht="35.25" customHeight="1">
      <c r="A39" s="8">
        <v>12</v>
      </c>
      <c r="B39" s="78" t="s">
        <v>95</v>
      </c>
      <c r="C39" s="21"/>
      <c r="D39" s="22"/>
      <c r="E39" s="23"/>
      <c r="F39" s="24"/>
      <c r="G39" s="22"/>
      <c r="H39" s="28"/>
      <c r="I39" s="21"/>
      <c r="J39" s="22"/>
      <c r="K39" s="23"/>
      <c r="L39" s="24"/>
      <c r="M39" s="22"/>
      <c r="N39" s="28"/>
      <c r="O39" s="8">
        <f t="shared" si="10"/>
        <v>0</v>
      </c>
      <c r="P39" s="6">
        <f t="shared" si="10"/>
        <v>0</v>
      </c>
      <c r="Q39" s="6">
        <f t="shared" si="11"/>
        <v>0</v>
      </c>
      <c r="R39" s="6">
        <f t="shared" si="12"/>
        <v>0</v>
      </c>
      <c r="S39" s="87">
        <f t="shared" si="13"/>
        <v>0</v>
      </c>
    </row>
    <row r="40" spans="1:19" s="20" customFormat="1" ht="35.25" customHeight="1">
      <c r="A40" s="8">
        <v>13</v>
      </c>
      <c r="B40" s="78" t="s">
        <v>96</v>
      </c>
      <c r="C40" s="21"/>
      <c r="D40" s="22"/>
      <c r="E40" s="23"/>
      <c r="F40" s="24"/>
      <c r="G40" s="22"/>
      <c r="H40" s="28"/>
      <c r="I40" s="21"/>
      <c r="J40" s="22"/>
      <c r="K40" s="23"/>
      <c r="L40" s="24"/>
      <c r="M40" s="22"/>
      <c r="N40" s="28"/>
      <c r="O40" s="8">
        <f t="shared" si="10"/>
        <v>0</v>
      </c>
      <c r="P40" s="6">
        <f t="shared" si="10"/>
        <v>0</v>
      </c>
      <c r="Q40" s="6">
        <f t="shared" si="11"/>
        <v>0</v>
      </c>
      <c r="R40" s="6">
        <f t="shared" si="12"/>
        <v>0</v>
      </c>
      <c r="S40" s="87">
        <f t="shared" si="13"/>
        <v>0</v>
      </c>
    </row>
    <row r="41" spans="1:19" s="20" customFormat="1" ht="35.25" customHeight="1">
      <c r="A41" s="8">
        <v>14</v>
      </c>
      <c r="B41" s="78" t="s">
        <v>97</v>
      </c>
      <c r="C41" s="21"/>
      <c r="D41" s="22"/>
      <c r="E41" s="23"/>
      <c r="F41" s="24"/>
      <c r="G41" s="22"/>
      <c r="H41" s="28"/>
      <c r="I41" s="21"/>
      <c r="J41" s="22"/>
      <c r="K41" s="23"/>
      <c r="L41" s="24"/>
      <c r="M41" s="22"/>
      <c r="N41" s="28"/>
      <c r="O41" s="8">
        <f t="shared" si="10"/>
        <v>0</v>
      </c>
      <c r="P41" s="6">
        <f t="shared" si="10"/>
        <v>0</v>
      </c>
      <c r="Q41" s="6">
        <f t="shared" si="11"/>
        <v>0</v>
      </c>
      <c r="R41" s="6">
        <f t="shared" si="12"/>
        <v>0</v>
      </c>
      <c r="S41" s="87">
        <f t="shared" si="13"/>
        <v>0</v>
      </c>
    </row>
    <row r="42" spans="1:19" s="42" customFormat="1" ht="18.75" customHeight="1" thickBot="1">
      <c r="A42" s="50"/>
      <c r="B42" s="93" t="s">
        <v>7</v>
      </c>
      <c r="C42" s="50">
        <f t="shared" ref="C42:S42" si="14">SUM(C28:C41)</f>
        <v>0</v>
      </c>
      <c r="D42" s="51">
        <f t="shared" si="14"/>
        <v>0</v>
      </c>
      <c r="E42" s="88">
        <f t="shared" si="14"/>
        <v>0</v>
      </c>
      <c r="F42" s="54">
        <f t="shared" si="14"/>
        <v>0</v>
      </c>
      <c r="G42" s="51">
        <f t="shared" si="14"/>
        <v>0</v>
      </c>
      <c r="H42" s="95">
        <f t="shared" si="14"/>
        <v>0</v>
      </c>
      <c r="I42" s="50">
        <f t="shared" si="14"/>
        <v>1</v>
      </c>
      <c r="J42" s="51">
        <f t="shared" si="14"/>
        <v>0</v>
      </c>
      <c r="K42" s="88">
        <f t="shared" si="14"/>
        <v>0</v>
      </c>
      <c r="L42" s="54">
        <f t="shared" si="14"/>
        <v>0</v>
      </c>
      <c r="M42" s="51">
        <f t="shared" si="14"/>
        <v>0</v>
      </c>
      <c r="N42" s="95">
        <f t="shared" si="14"/>
        <v>0</v>
      </c>
      <c r="O42" s="50">
        <f t="shared" si="14"/>
        <v>1</v>
      </c>
      <c r="P42" s="51">
        <f t="shared" si="14"/>
        <v>0</v>
      </c>
      <c r="Q42" s="51">
        <f t="shared" si="14"/>
        <v>1</v>
      </c>
      <c r="R42" s="51">
        <f t="shared" si="14"/>
        <v>0</v>
      </c>
      <c r="S42" s="88">
        <f t="shared" si="14"/>
        <v>1</v>
      </c>
    </row>
    <row r="43" spans="1:19" s="20" customFormat="1" ht="15.75" customHeight="1" thickBot="1">
      <c r="A43" s="118"/>
      <c r="B43" s="117" t="s">
        <v>147</v>
      </c>
      <c r="C43" s="349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3"/>
    </row>
    <row r="44" spans="1:19" s="20" customFormat="1" ht="35.25" customHeight="1">
      <c r="A44" s="13">
        <v>1</v>
      </c>
      <c r="B44" s="77" t="s">
        <v>240</v>
      </c>
      <c r="C44" s="33"/>
      <c r="D44" s="34"/>
      <c r="E44" s="35"/>
      <c r="F44" s="82"/>
      <c r="G44" s="11"/>
      <c r="H44" s="14"/>
      <c r="I44" s="33"/>
      <c r="J44" s="34"/>
      <c r="K44" s="35"/>
      <c r="L44" s="82"/>
      <c r="M44" s="11"/>
      <c r="N44" s="14"/>
      <c r="O44" s="33">
        <f>C44+F44+I44+L44</f>
        <v>0</v>
      </c>
      <c r="P44" s="34">
        <f>D44+G44+J44+M44</f>
        <v>0</v>
      </c>
      <c r="Q44" s="34">
        <f>SUM(O44:P44)</f>
        <v>0</v>
      </c>
      <c r="R44" s="34">
        <f>E44+H44+K44+N44</f>
        <v>0</v>
      </c>
      <c r="S44" s="73">
        <f>Q44+R44</f>
        <v>0</v>
      </c>
    </row>
    <row r="45" spans="1:19" s="20" customFormat="1" ht="35.25" customHeight="1" thickBot="1">
      <c r="A45" s="15">
        <v>2</v>
      </c>
      <c r="B45" s="80" t="s">
        <v>241</v>
      </c>
      <c r="C45" s="15"/>
      <c r="D45" s="16"/>
      <c r="E45" s="17"/>
      <c r="F45" s="84"/>
      <c r="G45" s="16">
        <v>1</v>
      </c>
      <c r="H45" s="18"/>
      <c r="I45" s="15"/>
      <c r="J45" s="16"/>
      <c r="K45" s="17"/>
      <c r="L45" s="84"/>
      <c r="M45" s="16"/>
      <c r="N45" s="18"/>
      <c r="O45" s="15">
        <f>C45+F45+I45+L45</f>
        <v>0</v>
      </c>
      <c r="P45" s="16">
        <f>D45+G45+J45+M45</f>
        <v>1</v>
      </c>
      <c r="Q45" s="16">
        <f>SUM(O45:P45)</f>
        <v>1</v>
      </c>
      <c r="R45" s="16">
        <f>E45+H45+K45+N45</f>
        <v>0</v>
      </c>
      <c r="S45" s="88">
        <f>Q45+R45</f>
        <v>1</v>
      </c>
    </row>
    <row r="46" spans="1:19" s="42" customFormat="1" ht="19.5" customHeight="1" thickBot="1">
      <c r="A46" s="39"/>
      <c r="B46" s="96" t="s">
        <v>8</v>
      </c>
      <c r="C46" s="39">
        <f>SUM(C44:C45)</f>
        <v>0</v>
      </c>
      <c r="D46" s="197">
        <f t="shared" ref="D46:S46" si="15">SUM(D44:D45)</f>
        <v>0</v>
      </c>
      <c r="E46" s="40">
        <f t="shared" si="15"/>
        <v>0</v>
      </c>
      <c r="F46" s="97">
        <f t="shared" si="15"/>
        <v>0</v>
      </c>
      <c r="G46" s="197">
        <f t="shared" si="15"/>
        <v>1</v>
      </c>
      <c r="H46" s="41">
        <f t="shared" si="15"/>
        <v>0</v>
      </c>
      <c r="I46" s="39">
        <f t="shared" si="15"/>
        <v>0</v>
      </c>
      <c r="J46" s="197">
        <f t="shared" si="15"/>
        <v>0</v>
      </c>
      <c r="K46" s="40">
        <f t="shared" si="15"/>
        <v>0</v>
      </c>
      <c r="L46" s="97">
        <f t="shared" si="15"/>
        <v>0</v>
      </c>
      <c r="M46" s="197">
        <f t="shared" si="15"/>
        <v>0</v>
      </c>
      <c r="N46" s="41">
        <f t="shared" si="15"/>
        <v>0</v>
      </c>
      <c r="O46" s="39">
        <f t="shared" si="15"/>
        <v>0</v>
      </c>
      <c r="P46" s="197">
        <f t="shared" si="15"/>
        <v>1</v>
      </c>
      <c r="Q46" s="197">
        <f t="shared" si="15"/>
        <v>1</v>
      </c>
      <c r="R46" s="197">
        <f t="shared" si="15"/>
        <v>0</v>
      </c>
      <c r="S46" s="40">
        <f t="shared" si="15"/>
        <v>1</v>
      </c>
    </row>
    <row r="47" spans="1:19" s="20" customFormat="1" ht="18" customHeight="1">
      <c r="A47" s="360" t="s">
        <v>2</v>
      </c>
      <c r="B47" s="364" t="s">
        <v>1</v>
      </c>
      <c r="C47" s="353" t="s">
        <v>74</v>
      </c>
      <c r="D47" s="354"/>
      <c r="E47" s="359"/>
      <c r="F47" s="357" t="s">
        <v>75</v>
      </c>
      <c r="G47" s="354"/>
      <c r="H47" s="358"/>
      <c r="I47" s="353" t="s">
        <v>76</v>
      </c>
      <c r="J47" s="354"/>
      <c r="K47" s="359"/>
      <c r="L47" s="357" t="s">
        <v>14</v>
      </c>
      <c r="M47" s="354"/>
      <c r="N47" s="358"/>
      <c r="O47" s="353" t="s">
        <v>73</v>
      </c>
      <c r="P47" s="354"/>
      <c r="Q47" s="354"/>
      <c r="R47" s="355"/>
      <c r="S47" s="356"/>
    </row>
    <row r="48" spans="1:19" s="20" customFormat="1" ht="35.25" customHeight="1" thickBot="1">
      <c r="A48" s="307"/>
      <c r="B48" s="365"/>
      <c r="C48" s="52" t="s">
        <v>1896</v>
      </c>
      <c r="D48" s="53" t="s">
        <v>262</v>
      </c>
      <c r="E48" s="10" t="s">
        <v>0</v>
      </c>
      <c r="F48" s="59" t="s">
        <v>1896</v>
      </c>
      <c r="G48" s="53" t="s">
        <v>262</v>
      </c>
      <c r="H48" s="12" t="s">
        <v>0</v>
      </c>
      <c r="I48" s="52" t="s">
        <v>1896</v>
      </c>
      <c r="J48" s="53" t="s">
        <v>262</v>
      </c>
      <c r="K48" s="10" t="s">
        <v>0</v>
      </c>
      <c r="L48" s="59" t="s">
        <v>1896</v>
      </c>
      <c r="M48" s="53" t="s">
        <v>262</v>
      </c>
      <c r="N48" s="12" t="s">
        <v>0</v>
      </c>
      <c r="O48" s="52" t="s">
        <v>1896</v>
      </c>
      <c r="P48" s="53" t="s">
        <v>262</v>
      </c>
      <c r="Q48" s="53" t="s">
        <v>4</v>
      </c>
      <c r="R48" s="9" t="s">
        <v>0</v>
      </c>
      <c r="S48" s="92" t="s">
        <v>73</v>
      </c>
    </row>
    <row r="49" spans="1:19" s="20" customFormat="1" ht="18" customHeight="1" thickBot="1">
      <c r="A49" s="116"/>
      <c r="B49" s="117" t="s">
        <v>98</v>
      </c>
      <c r="C49" s="349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1"/>
    </row>
    <row r="50" spans="1:19" s="20" customFormat="1" ht="35.25" customHeight="1">
      <c r="A50" s="13">
        <v>1</v>
      </c>
      <c r="B50" s="77" t="s">
        <v>99</v>
      </c>
      <c r="C50" s="36"/>
      <c r="D50" s="37"/>
      <c r="E50" s="38"/>
      <c r="F50" s="89"/>
      <c r="G50" s="26"/>
      <c r="H50" s="94"/>
      <c r="I50" s="36"/>
      <c r="J50" s="37"/>
      <c r="K50" s="38"/>
      <c r="L50" s="89"/>
      <c r="M50" s="26"/>
      <c r="N50" s="94"/>
      <c r="O50" s="33">
        <f t="shared" ref="O50:P62" si="16">C50+F50+I50+L50</f>
        <v>0</v>
      </c>
      <c r="P50" s="34">
        <f t="shared" si="16"/>
        <v>0</v>
      </c>
      <c r="Q50" s="34">
        <f t="shared" ref="Q50:Q61" si="17">SUM(O50:P50)</f>
        <v>0</v>
      </c>
      <c r="R50" s="34">
        <f t="shared" ref="R50:R62" si="18">E50+H50+K50+N50</f>
        <v>0</v>
      </c>
      <c r="S50" s="73">
        <f>Q50+R50</f>
        <v>0</v>
      </c>
    </row>
    <row r="51" spans="1:19" s="20" customFormat="1" ht="35.25" customHeight="1">
      <c r="A51" s="8">
        <v>2</v>
      </c>
      <c r="B51" s="78" t="s">
        <v>100</v>
      </c>
      <c r="C51" s="21">
        <v>1</v>
      </c>
      <c r="D51" s="22"/>
      <c r="E51" s="23"/>
      <c r="F51" s="24"/>
      <c r="G51" s="22"/>
      <c r="H51" s="28"/>
      <c r="I51" s="21"/>
      <c r="J51" s="22"/>
      <c r="K51" s="23"/>
      <c r="L51" s="24"/>
      <c r="M51" s="22"/>
      <c r="N51" s="28"/>
      <c r="O51" s="8">
        <f t="shared" si="16"/>
        <v>1</v>
      </c>
      <c r="P51" s="6">
        <f t="shared" si="16"/>
        <v>0</v>
      </c>
      <c r="Q51" s="6">
        <f t="shared" si="17"/>
        <v>1</v>
      </c>
      <c r="R51" s="6">
        <f t="shared" si="18"/>
        <v>0</v>
      </c>
      <c r="S51" s="87">
        <f t="shared" ref="S51:S61" si="19">Q51+R51</f>
        <v>1</v>
      </c>
    </row>
    <row r="52" spans="1:19" s="20" customFormat="1" ht="35.25" customHeight="1">
      <c r="A52" s="8">
        <v>3</v>
      </c>
      <c r="B52" s="78" t="s">
        <v>101</v>
      </c>
      <c r="C52" s="21"/>
      <c r="D52" s="22"/>
      <c r="E52" s="23"/>
      <c r="F52" s="24"/>
      <c r="G52" s="22"/>
      <c r="H52" s="28"/>
      <c r="I52" s="21"/>
      <c r="J52" s="22"/>
      <c r="K52" s="23"/>
      <c r="L52" s="24"/>
      <c r="M52" s="22"/>
      <c r="N52" s="28"/>
      <c r="O52" s="8">
        <f t="shared" si="16"/>
        <v>0</v>
      </c>
      <c r="P52" s="6">
        <f t="shared" si="16"/>
        <v>0</v>
      </c>
      <c r="Q52" s="6">
        <f t="shared" si="17"/>
        <v>0</v>
      </c>
      <c r="R52" s="6">
        <f t="shared" si="18"/>
        <v>0</v>
      </c>
      <c r="S52" s="87">
        <f t="shared" si="19"/>
        <v>0</v>
      </c>
    </row>
    <row r="53" spans="1:19" s="20" customFormat="1" ht="35.25" customHeight="1">
      <c r="A53" s="8">
        <v>4</v>
      </c>
      <c r="B53" s="78" t="s">
        <v>102</v>
      </c>
      <c r="C53" s="21"/>
      <c r="D53" s="22"/>
      <c r="E53" s="23"/>
      <c r="F53" s="24"/>
      <c r="G53" s="22"/>
      <c r="H53" s="28"/>
      <c r="I53" s="21"/>
      <c r="J53" s="22"/>
      <c r="K53" s="23"/>
      <c r="L53" s="24"/>
      <c r="M53" s="22"/>
      <c r="N53" s="28"/>
      <c r="O53" s="8">
        <f t="shared" si="16"/>
        <v>0</v>
      </c>
      <c r="P53" s="6">
        <f t="shared" si="16"/>
        <v>0</v>
      </c>
      <c r="Q53" s="6">
        <f t="shared" si="17"/>
        <v>0</v>
      </c>
      <c r="R53" s="6">
        <f t="shared" si="18"/>
        <v>0</v>
      </c>
      <c r="S53" s="87">
        <f t="shared" si="19"/>
        <v>0</v>
      </c>
    </row>
    <row r="54" spans="1:19" s="20" customFormat="1" ht="35.25" customHeight="1">
      <c r="A54" s="8">
        <v>5</v>
      </c>
      <c r="B54" s="78" t="s">
        <v>103</v>
      </c>
      <c r="C54" s="21"/>
      <c r="D54" s="22"/>
      <c r="E54" s="23"/>
      <c r="F54" s="24"/>
      <c r="G54" s="22"/>
      <c r="H54" s="28"/>
      <c r="I54" s="21"/>
      <c r="J54" s="22"/>
      <c r="K54" s="23"/>
      <c r="L54" s="24"/>
      <c r="M54" s="22"/>
      <c r="N54" s="28"/>
      <c r="O54" s="8">
        <f t="shared" si="16"/>
        <v>0</v>
      </c>
      <c r="P54" s="6">
        <f t="shared" si="16"/>
        <v>0</v>
      </c>
      <c r="Q54" s="6">
        <f t="shared" si="17"/>
        <v>0</v>
      </c>
      <c r="R54" s="6">
        <f t="shared" si="18"/>
        <v>0</v>
      </c>
      <c r="S54" s="87">
        <f t="shared" si="19"/>
        <v>0</v>
      </c>
    </row>
    <row r="55" spans="1:19" s="20" customFormat="1" ht="53.25" customHeight="1">
      <c r="A55" s="8">
        <v>6</v>
      </c>
      <c r="B55" s="78" t="s">
        <v>104</v>
      </c>
      <c r="C55" s="21"/>
      <c r="D55" s="22">
        <v>1</v>
      </c>
      <c r="E55" s="23"/>
      <c r="F55" s="24"/>
      <c r="G55" s="22"/>
      <c r="H55" s="28"/>
      <c r="I55" s="21"/>
      <c r="J55" s="22"/>
      <c r="K55" s="23"/>
      <c r="L55" s="24"/>
      <c r="M55" s="22"/>
      <c r="N55" s="28"/>
      <c r="O55" s="8">
        <f t="shared" si="16"/>
        <v>0</v>
      </c>
      <c r="P55" s="6">
        <f t="shared" si="16"/>
        <v>1</v>
      </c>
      <c r="Q55" s="6">
        <f t="shared" si="17"/>
        <v>1</v>
      </c>
      <c r="R55" s="6">
        <f t="shared" si="18"/>
        <v>0</v>
      </c>
      <c r="S55" s="87">
        <f t="shared" si="19"/>
        <v>1</v>
      </c>
    </row>
    <row r="56" spans="1:19" s="20" customFormat="1" ht="49.5" customHeight="1">
      <c r="A56" s="8">
        <v>7</v>
      </c>
      <c r="B56" s="78" t="s">
        <v>105</v>
      </c>
      <c r="C56" s="21"/>
      <c r="D56" s="22"/>
      <c r="E56" s="23"/>
      <c r="F56" s="24"/>
      <c r="G56" s="22"/>
      <c r="H56" s="28"/>
      <c r="I56" s="21"/>
      <c r="J56" s="22"/>
      <c r="K56" s="23"/>
      <c r="L56" s="24"/>
      <c r="M56" s="22"/>
      <c r="N56" s="28"/>
      <c r="O56" s="8">
        <f t="shared" si="16"/>
        <v>0</v>
      </c>
      <c r="P56" s="6">
        <f t="shared" si="16"/>
        <v>0</v>
      </c>
      <c r="Q56" s="6">
        <f t="shared" si="17"/>
        <v>0</v>
      </c>
      <c r="R56" s="6">
        <f t="shared" si="18"/>
        <v>0</v>
      </c>
      <c r="S56" s="87">
        <f t="shared" si="19"/>
        <v>0</v>
      </c>
    </row>
    <row r="57" spans="1:19" s="20" customFormat="1" ht="48" customHeight="1">
      <c r="A57" s="8">
        <v>8</v>
      </c>
      <c r="B57" s="78" t="s">
        <v>106</v>
      </c>
      <c r="C57" s="21"/>
      <c r="D57" s="22"/>
      <c r="E57" s="23"/>
      <c r="F57" s="24"/>
      <c r="G57" s="22"/>
      <c r="H57" s="28"/>
      <c r="I57" s="21"/>
      <c r="J57" s="22"/>
      <c r="K57" s="23"/>
      <c r="L57" s="24"/>
      <c r="M57" s="22"/>
      <c r="N57" s="28"/>
      <c r="O57" s="8">
        <f t="shared" si="16"/>
        <v>0</v>
      </c>
      <c r="P57" s="6">
        <f t="shared" si="16"/>
        <v>0</v>
      </c>
      <c r="Q57" s="6">
        <f t="shared" si="17"/>
        <v>0</v>
      </c>
      <c r="R57" s="6">
        <f t="shared" si="18"/>
        <v>0</v>
      </c>
      <c r="S57" s="87">
        <f t="shared" si="19"/>
        <v>0</v>
      </c>
    </row>
    <row r="58" spans="1:19" s="20" customFormat="1" ht="48" customHeight="1">
      <c r="A58" s="8">
        <v>9</v>
      </c>
      <c r="B58" s="78" t="s">
        <v>148</v>
      </c>
      <c r="C58" s="21"/>
      <c r="D58" s="22">
        <v>1</v>
      </c>
      <c r="E58" s="23"/>
      <c r="F58" s="24"/>
      <c r="G58" s="22"/>
      <c r="H58" s="28"/>
      <c r="I58" s="21"/>
      <c r="J58" s="22"/>
      <c r="K58" s="23"/>
      <c r="L58" s="24"/>
      <c r="M58" s="22"/>
      <c r="N58" s="28"/>
      <c r="O58" s="8">
        <f t="shared" si="16"/>
        <v>0</v>
      </c>
      <c r="P58" s="6">
        <f t="shared" si="16"/>
        <v>1</v>
      </c>
      <c r="Q58" s="6">
        <f t="shared" si="17"/>
        <v>1</v>
      </c>
      <c r="R58" s="6">
        <f t="shared" si="18"/>
        <v>0</v>
      </c>
      <c r="S58" s="87">
        <f t="shared" si="19"/>
        <v>1</v>
      </c>
    </row>
    <row r="59" spans="1:19" s="20" customFormat="1" ht="35.25" customHeight="1">
      <c r="A59" s="8">
        <v>10</v>
      </c>
      <c r="B59" s="78" t="s">
        <v>149</v>
      </c>
      <c r="C59" s="21"/>
      <c r="D59" s="22"/>
      <c r="E59" s="23"/>
      <c r="F59" s="24"/>
      <c r="G59" s="22"/>
      <c r="H59" s="28"/>
      <c r="I59" s="21"/>
      <c r="J59" s="22"/>
      <c r="K59" s="23"/>
      <c r="L59" s="24"/>
      <c r="M59" s="22"/>
      <c r="N59" s="28"/>
      <c r="O59" s="8">
        <f t="shared" si="16"/>
        <v>0</v>
      </c>
      <c r="P59" s="6">
        <f t="shared" si="16"/>
        <v>0</v>
      </c>
      <c r="Q59" s="6">
        <f t="shared" si="17"/>
        <v>0</v>
      </c>
      <c r="R59" s="6">
        <f t="shared" si="18"/>
        <v>0</v>
      </c>
      <c r="S59" s="87">
        <f t="shared" si="19"/>
        <v>0</v>
      </c>
    </row>
    <row r="60" spans="1:19" s="20" customFormat="1" ht="35.25" customHeight="1">
      <c r="A60" s="8">
        <v>11</v>
      </c>
      <c r="B60" s="78" t="s">
        <v>150</v>
      </c>
      <c r="C60" s="21">
        <v>1</v>
      </c>
      <c r="D60" s="22"/>
      <c r="E60" s="23"/>
      <c r="F60" s="24"/>
      <c r="G60" s="22"/>
      <c r="H60" s="28"/>
      <c r="I60" s="21"/>
      <c r="J60" s="22"/>
      <c r="K60" s="23"/>
      <c r="L60" s="24"/>
      <c r="M60" s="22"/>
      <c r="N60" s="28"/>
      <c r="O60" s="8">
        <f t="shared" si="16"/>
        <v>1</v>
      </c>
      <c r="P60" s="6">
        <f t="shared" si="16"/>
        <v>0</v>
      </c>
      <c r="Q60" s="6">
        <f t="shared" si="17"/>
        <v>1</v>
      </c>
      <c r="R60" s="6">
        <f t="shared" si="18"/>
        <v>0</v>
      </c>
      <c r="S60" s="87">
        <f t="shared" si="19"/>
        <v>1</v>
      </c>
    </row>
    <row r="61" spans="1:19" s="20" customFormat="1" ht="35.25" customHeight="1" thickBot="1">
      <c r="A61" s="15">
        <v>12</v>
      </c>
      <c r="B61" s="80" t="s">
        <v>118</v>
      </c>
      <c r="C61" s="29"/>
      <c r="D61" s="30"/>
      <c r="E61" s="31"/>
      <c r="F61" s="98"/>
      <c r="G61" s="30"/>
      <c r="H61" s="32"/>
      <c r="I61" s="29"/>
      <c r="J61" s="30"/>
      <c r="K61" s="31"/>
      <c r="L61" s="98"/>
      <c r="M61" s="30"/>
      <c r="N61" s="32"/>
      <c r="O61" s="15">
        <f t="shared" si="16"/>
        <v>0</v>
      </c>
      <c r="P61" s="16">
        <f t="shared" si="16"/>
        <v>0</v>
      </c>
      <c r="Q61" s="16">
        <f t="shared" si="17"/>
        <v>0</v>
      </c>
      <c r="R61" s="16">
        <f t="shared" si="18"/>
        <v>0</v>
      </c>
      <c r="S61" s="88">
        <f t="shared" si="19"/>
        <v>0</v>
      </c>
    </row>
    <row r="62" spans="1:19" s="43" customFormat="1" ht="16.5" customHeight="1" thickBot="1">
      <c r="A62" s="55"/>
      <c r="B62" s="99" t="s">
        <v>9</v>
      </c>
      <c r="C62" s="55">
        <f>SUM(C50:C61)</f>
        <v>2</v>
      </c>
      <c r="D62" s="56">
        <f t="shared" ref="D62:N62" si="20">SUM(D50:D61)</f>
        <v>2</v>
      </c>
      <c r="E62" s="57">
        <f t="shared" si="20"/>
        <v>0</v>
      </c>
      <c r="F62" s="100">
        <f t="shared" si="20"/>
        <v>0</v>
      </c>
      <c r="G62" s="56">
        <f t="shared" si="20"/>
        <v>0</v>
      </c>
      <c r="H62" s="49">
        <f t="shared" si="20"/>
        <v>0</v>
      </c>
      <c r="I62" s="55">
        <f t="shared" si="20"/>
        <v>0</v>
      </c>
      <c r="J62" s="56">
        <f t="shared" si="20"/>
        <v>0</v>
      </c>
      <c r="K62" s="57">
        <f t="shared" si="20"/>
        <v>0</v>
      </c>
      <c r="L62" s="100">
        <f t="shared" si="20"/>
        <v>0</v>
      </c>
      <c r="M62" s="56">
        <f t="shared" si="20"/>
        <v>0</v>
      </c>
      <c r="N62" s="49">
        <f t="shared" si="20"/>
        <v>0</v>
      </c>
      <c r="O62" s="55">
        <f t="shared" si="16"/>
        <v>2</v>
      </c>
      <c r="P62" s="56">
        <f t="shared" si="16"/>
        <v>2</v>
      </c>
      <c r="Q62" s="56">
        <f>O62+P62</f>
        <v>4</v>
      </c>
      <c r="R62" s="56">
        <f t="shared" si="18"/>
        <v>0</v>
      </c>
      <c r="S62" s="57">
        <f>Q62+R62</f>
        <v>4</v>
      </c>
    </row>
    <row r="63" spans="1:19" s="20" customFormat="1" ht="35.25" customHeight="1" thickBot="1">
      <c r="A63" s="118"/>
      <c r="B63" s="117" t="s">
        <v>107</v>
      </c>
      <c r="C63" s="349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1"/>
    </row>
    <row r="64" spans="1:19" s="20" customFormat="1" ht="35.25" customHeight="1">
      <c r="A64" s="13">
        <v>1</v>
      </c>
      <c r="B64" s="77" t="s">
        <v>109</v>
      </c>
      <c r="C64" s="36"/>
      <c r="D64" s="37"/>
      <c r="E64" s="38"/>
      <c r="F64" s="89"/>
      <c r="G64" s="26"/>
      <c r="H64" s="94"/>
      <c r="I64" s="36">
        <v>1</v>
      </c>
      <c r="J64" s="37"/>
      <c r="K64" s="38"/>
      <c r="L64" s="89"/>
      <c r="M64" s="26"/>
      <c r="N64" s="94"/>
      <c r="O64" s="33">
        <f t="shared" ref="O64:P71" si="21">C64+F64+I64+L64</f>
        <v>1</v>
      </c>
      <c r="P64" s="34">
        <f t="shared" si="21"/>
        <v>0</v>
      </c>
      <c r="Q64" s="34">
        <f t="shared" ref="Q64:Q71" si="22">SUM(O64:P64)</f>
        <v>1</v>
      </c>
      <c r="R64" s="34">
        <f t="shared" ref="R64:R71" si="23">E64+H64+K64+N64</f>
        <v>0</v>
      </c>
      <c r="S64" s="73">
        <f>Q64+R64</f>
        <v>1</v>
      </c>
    </row>
    <row r="65" spans="1:19" s="20" customFormat="1" ht="35.25" customHeight="1">
      <c r="A65" s="8">
        <v>2</v>
      </c>
      <c r="B65" s="78" t="s">
        <v>151</v>
      </c>
      <c r="C65" s="21"/>
      <c r="D65" s="22"/>
      <c r="E65" s="23"/>
      <c r="F65" s="24"/>
      <c r="G65" s="22"/>
      <c r="H65" s="28"/>
      <c r="I65" s="21"/>
      <c r="J65" s="22"/>
      <c r="K65" s="23"/>
      <c r="L65" s="24"/>
      <c r="M65" s="22"/>
      <c r="N65" s="28"/>
      <c r="O65" s="8">
        <f t="shared" si="21"/>
        <v>0</v>
      </c>
      <c r="P65" s="6">
        <f t="shared" si="21"/>
        <v>0</v>
      </c>
      <c r="Q65" s="6">
        <f t="shared" si="22"/>
        <v>0</v>
      </c>
      <c r="R65" s="6">
        <f t="shared" si="23"/>
        <v>0</v>
      </c>
      <c r="S65" s="87">
        <f t="shared" ref="S65:S71" si="24">Q65+R65</f>
        <v>0</v>
      </c>
    </row>
    <row r="66" spans="1:19" s="20" customFormat="1" ht="35.25" customHeight="1">
      <c r="A66" s="8">
        <v>3</v>
      </c>
      <c r="B66" s="78" t="s">
        <v>108</v>
      </c>
      <c r="C66" s="21">
        <v>1</v>
      </c>
      <c r="D66" s="22"/>
      <c r="E66" s="23"/>
      <c r="F66" s="24"/>
      <c r="G66" s="22"/>
      <c r="H66" s="28"/>
      <c r="I66" s="21"/>
      <c r="J66" s="22"/>
      <c r="K66" s="23"/>
      <c r="L66" s="24"/>
      <c r="M66" s="22"/>
      <c r="N66" s="28"/>
      <c r="O66" s="8">
        <f t="shared" si="21"/>
        <v>1</v>
      </c>
      <c r="P66" s="6">
        <f t="shared" si="21"/>
        <v>0</v>
      </c>
      <c r="Q66" s="6">
        <f t="shared" si="22"/>
        <v>1</v>
      </c>
      <c r="R66" s="6">
        <f t="shared" si="23"/>
        <v>0</v>
      </c>
      <c r="S66" s="87">
        <f t="shared" si="24"/>
        <v>1</v>
      </c>
    </row>
    <row r="67" spans="1:19" s="20" customFormat="1" ht="35.25" customHeight="1">
      <c r="A67" s="8">
        <v>4</v>
      </c>
      <c r="B67" s="78" t="s">
        <v>153</v>
      </c>
      <c r="C67" s="21"/>
      <c r="D67" s="22"/>
      <c r="E67" s="23"/>
      <c r="F67" s="24">
        <v>1</v>
      </c>
      <c r="G67" s="22"/>
      <c r="H67" s="28"/>
      <c r="I67" s="21"/>
      <c r="J67" s="22"/>
      <c r="K67" s="23"/>
      <c r="L67" s="24"/>
      <c r="M67" s="22"/>
      <c r="N67" s="28"/>
      <c r="O67" s="8">
        <f t="shared" si="21"/>
        <v>1</v>
      </c>
      <c r="P67" s="6">
        <f t="shared" si="21"/>
        <v>0</v>
      </c>
      <c r="Q67" s="6">
        <f t="shared" si="22"/>
        <v>1</v>
      </c>
      <c r="R67" s="6">
        <f t="shared" si="23"/>
        <v>0</v>
      </c>
      <c r="S67" s="87">
        <f t="shared" si="24"/>
        <v>1</v>
      </c>
    </row>
    <row r="68" spans="1:19" s="20" customFormat="1" ht="35.25" customHeight="1">
      <c r="A68" s="8">
        <v>5</v>
      </c>
      <c r="B68" s="78" t="s">
        <v>159</v>
      </c>
      <c r="C68" s="21"/>
      <c r="D68" s="22"/>
      <c r="E68" s="23">
        <v>1</v>
      </c>
      <c r="F68" s="24"/>
      <c r="G68" s="22"/>
      <c r="H68" s="28"/>
      <c r="I68" s="21"/>
      <c r="J68" s="22"/>
      <c r="K68" s="23"/>
      <c r="L68" s="24"/>
      <c r="M68" s="22"/>
      <c r="N68" s="28"/>
      <c r="O68" s="8">
        <f t="shared" si="21"/>
        <v>0</v>
      </c>
      <c r="P68" s="6">
        <f t="shared" si="21"/>
        <v>0</v>
      </c>
      <c r="Q68" s="6">
        <f t="shared" si="22"/>
        <v>0</v>
      </c>
      <c r="R68" s="6">
        <f t="shared" si="23"/>
        <v>1</v>
      </c>
      <c r="S68" s="87">
        <f t="shared" si="24"/>
        <v>1</v>
      </c>
    </row>
    <row r="69" spans="1:19" s="20" customFormat="1" ht="35.25" customHeight="1">
      <c r="A69" s="8">
        <v>6</v>
      </c>
      <c r="B69" s="78" t="s">
        <v>112</v>
      </c>
      <c r="C69" s="21">
        <v>1</v>
      </c>
      <c r="D69" s="22"/>
      <c r="E69" s="23">
        <v>1</v>
      </c>
      <c r="F69" s="24"/>
      <c r="G69" s="22"/>
      <c r="H69" s="28"/>
      <c r="I69" s="21"/>
      <c r="J69" s="22"/>
      <c r="K69" s="23"/>
      <c r="L69" s="24"/>
      <c r="M69" s="22"/>
      <c r="N69" s="28"/>
      <c r="O69" s="8">
        <f t="shared" si="21"/>
        <v>1</v>
      </c>
      <c r="P69" s="6">
        <f t="shared" si="21"/>
        <v>0</v>
      </c>
      <c r="Q69" s="6">
        <f t="shared" si="22"/>
        <v>1</v>
      </c>
      <c r="R69" s="6">
        <f t="shared" si="23"/>
        <v>1</v>
      </c>
      <c r="S69" s="87">
        <f t="shared" si="24"/>
        <v>2</v>
      </c>
    </row>
    <row r="70" spans="1:19" s="20" customFormat="1" ht="35.25" customHeight="1">
      <c r="A70" s="8">
        <v>7</v>
      </c>
      <c r="B70" s="78" t="s">
        <v>54</v>
      </c>
      <c r="C70" s="21"/>
      <c r="D70" s="22"/>
      <c r="E70" s="23"/>
      <c r="F70" s="24"/>
      <c r="G70" s="22"/>
      <c r="H70" s="28"/>
      <c r="I70" s="21"/>
      <c r="J70" s="22"/>
      <c r="K70" s="23"/>
      <c r="L70" s="24"/>
      <c r="M70" s="22"/>
      <c r="N70" s="28"/>
      <c r="O70" s="8">
        <f t="shared" si="21"/>
        <v>0</v>
      </c>
      <c r="P70" s="6">
        <f t="shared" si="21"/>
        <v>0</v>
      </c>
      <c r="Q70" s="6">
        <f t="shared" si="22"/>
        <v>0</v>
      </c>
      <c r="R70" s="6">
        <f t="shared" si="23"/>
        <v>0</v>
      </c>
      <c r="S70" s="87">
        <f t="shared" si="24"/>
        <v>0</v>
      </c>
    </row>
    <row r="71" spans="1:19" s="20" customFormat="1" ht="35.25" customHeight="1" thickBot="1">
      <c r="A71" s="8">
        <v>8</v>
      </c>
      <c r="B71" s="78" t="s">
        <v>152</v>
      </c>
      <c r="C71" s="21"/>
      <c r="D71" s="22"/>
      <c r="E71" s="23">
        <v>1</v>
      </c>
      <c r="F71" s="24"/>
      <c r="G71" s="22">
        <v>1</v>
      </c>
      <c r="H71" s="28"/>
      <c r="I71" s="21"/>
      <c r="J71" s="22"/>
      <c r="K71" s="23"/>
      <c r="L71" s="24"/>
      <c r="M71" s="22"/>
      <c r="N71" s="28"/>
      <c r="O71" s="8">
        <f t="shared" si="21"/>
        <v>0</v>
      </c>
      <c r="P71" s="6">
        <f t="shared" si="21"/>
        <v>1</v>
      </c>
      <c r="Q71" s="6">
        <f t="shared" si="22"/>
        <v>1</v>
      </c>
      <c r="R71" s="6">
        <f t="shared" si="23"/>
        <v>1</v>
      </c>
      <c r="S71" s="87">
        <f t="shared" si="24"/>
        <v>2</v>
      </c>
    </row>
    <row r="72" spans="1:19" s="20" customFormat="1" ht="35.25" customHeight="1">
      <c r="A72" s="360" t="s">
        <v>2</v>
      </c>
      <c r="B72" s="364" t="s">
        <v>1</v>
      </c>
      <c r="C72" s="353" t="s">
        <v>74</v>
      </c>
      <c r="D72" s="354"/>
      <c r="E72" s="359"/>
      <c r="F72" s="357" t="s">
        <v>75</v>
      </c>
      <c r="G72" s="354"/>
      <c r="H72" s="358"/>
      <c r="I72" s="353" t="s">
        <v>76</v>
      </c>
      <c r="J72" s="354"/>
      <c r="K72" s="359"/>
      <c r="L72" s="357" t="s">
        <v>14</v>
      </c>
      <c r="M72" s="354"/>
      <c r="N72" s="358"/>
      <c r="O72" s="353" t="s">
        <v>73</v>
      </c>
      <c r="P72" s="354"/>
      <c r="Q72" s="354"/>
      <c r="R72" s="355"/>
      <c r="S72" s="356"/>
    </row>
    <row r="73" spans="1:19" s="20" customFormat="1" ht="35.25" customHeight="1" thickBot="1">
      <c r="A73" s="307"/>
      <c r="B73" s="365"/>
      <c r="C73" s="52" t="s">
        <v>1896</v>
      </c>
      <c r="D73" s="53" t="s">
        <v>262</v>
      </c>
      <c r="E73" s="10" t="s">
        <v>0</v>
      </c>
      <c r="F73" s="59" t="s">
        <v>1896</v>
      </c>
      <c r="G73" s="53" t="s">
        <v>262</v>
      </c>
      <c r="H73" s="12" t="s">
        <v>0</v>
      </c>
      <c r="I73" s="52" t="s">
        <v>1896</v>
      </c>
      <c r="J73" s="53" t="s">
        <v>262</v>
      </c>
      <c r="K73" s="10" t="s">
        <v>0</v>
      </c>
      <c r="L73" s="59" t="s">
        <v>1896</v>
      </c>
      <c r="M73" s="53" t="s">
        <v>262</v>
      </c>
      <c r="N73" s="12" t="s">
        <v>0</v>
      </c>
      <c r="O73" s="52" t="s">
        <v>1896</v>
      </c>
      <c r="P73" s="53" t="s">
        <v>262</v>
      </c>
      <c r="Q73" s="53" t="s">
        <v>4</v>
      </c>
      <c r="R73" s="9" t="s">
        <v>0</v>
      </c>
      <c r="S73" s="92" t="s">
        <v>73</v>
      </c>
    </row>
    <row r="74" spans="1:19" s="20" customFormat="1" ht="35.25" customHeight="1" thickBot="1">
      <c r="A74" s="116"/>
      <c r="B74" s="119" t="s">
        <v>107</v>
      </c>
      <c r="C74" s="349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1"/>
    </row>
    <row r="75" spans="1:19" s="20" customFormat="1" ht="35.25" customHeight="1">
      <c r="A75" s="13">
        <v>9</v>
      </c>
      <c r="B75" s="77" t="s">
        <v>154</v>
      </c>
      <c r="C75" s="36"/>
      <c r="D75" s="37"/>
      <c r="E75" s="38"/>
      <c r="F75" s="89"/>
      <c r="G75" s="26"/>
      <c r="H75" s="94"/>
      <c r="I75" s="36"/>
      <c r="J75" s="37"/>
      <c r="K75" s="38"/>
      <c r="L75" s="89"/>
      <c r="M75" s="26"/>
      <c r="N75" s="94"/>
      <c r="O75" s="33">
        <f t="shared" ref="O75:P90" si="25">C75+F75+I75+L75</f>
        <v>0</v>
      </c>
      <c r="P75" s="34">
        <f t="shared" si="25"/>
        <v>0</v>
      </c>
      <c r="Q75" s="34">
        <f t="shared" ref="Q75:Q90" si="26">SUM(O75:P75)</f>
        <v>0</v>
      </c>
      <c r="R75" s="34">
        <f t="shared" ref="R75:R90" si="27">E75+H75+K75+N75</f>
        <v>0</v>
      </c>
      <c r="S75" s="73">
        <f>Q75+R75</f>
        <v>0</v>
      </c>
    </row>
    <row r="76" spans="1:19" s="20" customFormat="1" ht="35.25" customHeight="1">
      <c r="A76" s="8">
        <v>10</v>
      </c>
      <c r="B76" s="78" t="s">
        <v>113</v>
      </c>
      <c r="C76" s="21"/>
      <c r="D76" s="22"/>
      <c r="E76" s="23">
        <v>1</v>
      </c>
      <c r="F76" s="24"/>
      <c r="G76" s="22"/>
      <c r="H76" s="28"/>
      <c r="I76" s="21"/>
      <c r="J76" s="22"/>
      <c r="K76" s="23"/>
      <c r="L76" s="24"/>
      <c r="M76" s="22"/>
      <c r="N76" s="28"/>
      <c r="O76" s="8">
        <f t="shared" si="25"/>
        <v>0</v>
      </c>
      <c r="P76" s="6">
        <f t="shared" si="25"/>
        <v>0</v>
      </c>
      <c r="Q76" s="6">
        <f t="shared" si="26"/>
        <v>0</v>
      </c>
      <c r="R76" s="6">
        <f t="shared" si="27"/>
        <v>1</v>
      </c>
      <c r="S76" s="87">
        <f t="shared" ref="S76:S90" si="28">Q76+R76</f>
        <v>1</v>
      </c>
    </row>
    <row r="77" spans="1:19" s="20" customFormat="1" ht="35.25" customHeight="1">
      <c r="A77" s="8">
        <v>11</v>
      </c>
      <c r="B77" s="78" t="s">
        <v>156</v>
      </c>
      <c r="C77" s="21"/>
      <c r="D77" s="22"/>
      <c r="E77" s="23"/>
      <c r="F77" s="24"/>
      <c r="G77" s="22"/>
      <c r="H77" s="28"/>
      <c r="I77" s="21"/>
      <c r="J77" s="22"/>
      <c r="K77" s="23">
        <v>1</v>
      </c>
      <c r="L77" s="24"/>
      <c r="M77" s="22"/>
      <c r="N77" s="28"/>
      <c r="O77" s="8">
        <f t="shared" si="25"/>
        <v>0</v>
      </c>
      <c r="P77" s="6">
        <f t="shared" si="25"/>
        <v>0</v>
      </c>
      <c r="Q77" s="6">
        <f t="shared" si="26"/>
        <v>0</v>
      </c>
      <c r="R77" s="6">
        <f t="shared" si="27"/>
        <v>1</v>
      </c>
      <c r="S77" s="87">
        <f t="shared" si="28"/>
        <v>1</v>
      </c>
    </row>
    <row r="78" spans="1:19" s="20" customFormat="1" ht="35.25" customHeight="1">
      <c r="A78" s="13">
        <v>12</v>
      </c>
      <c r="B78" s="78" t="s">
        <v>111</v>
      </c>
      <c r="C78" s="21"/>
      <c r="D78" s="22"/>
      <c r="E78" s="23"/>
      <c r="F78" s="24"/>
      <c r="G78" s="22"/>
      <c r="H78" s="28"/>
      <c r="I78" s="21"/>
      <c r="J78" s="22"/>
      <c r="K78" s="23"/>
      <c r="L78" s="24"/>
      <c r="M78" s="22"/>
      <c r="N78" s="28"/>
      <c r="O78" s="8">
        <f t="shared" si="25"/>
        <v>0</v>
      </c>
      <c r="P78" s="6">
        <f t="shared" si="25"/>
        <v>0</v>
      </c>
      <c r="Q78" s="6">
        <f t="shared" si="26"/>
        <v>0</v>
      </c>
      <c r="R78" s="6">
        <f t="shared" si="27"/>
        <v>0</v>
      </c>
      <c r="S78" s="87">
        <f t="shared" si="28"/>
        <v>0</v>
      </c>
    </row>
    <row r="79" spans="1:19" s="20" customFormat="1" ht="35.25" customHeight="1">
      <c r="A79" s="8">
        <v>13</v>
      </c>
      <c r="B79" s="78" t="s">
        <v>55</v>
      </c>
      <c r="C79" s="21"/>
      <c r="D79" s="22"/>
      <c r="E79" s="23"/>
      <c r="F79" s="24"/>
      <c r="G79" s="22"/>
      <c r="H79" s="28"/>
      <c r="I79" s="21"/>
      <c r="J79" s="22"/>
      <c r="K79" s="23"/>
      <c r="L79" s="24"/>
      <c r="M79" s="22"/>
      <c r="N79" s="28"/>
      <c r="O79" s="8">
        <f t="shared" si="25"/>
        <v>0</v>
      </c>
      <c r="P79" s="6">
        <f t="shared" si="25"/>
        <v>0</v>
      </c>
      <c r="Q79" s="6">
        <f t="shared" si="26"/>
        <v>0</v>
      </c>
      <c r="R79" s="6">
        <f t="shared" si="27"/>
        <v>0</v>
      </c>
      <c r="S79" s="87">
        <f t="shared" si="28"/>
        <v>0</v>
      </c>
    </row>
    <row r="80" spans="1:19" s="20" customFormat="1" ht="35.25" customHeight="1">
      <c r="A80" s="8">
        <v>14</v>
      </c>
      <c r="B80" s="78" t="s">
        <v>157</v>
      </c>
      <c r="C80" s="21"/>
      <c r="D80" s="22"/>
      <c r="E80" s="23"/>
      <c r="F80" s="24"/>
      <c r="G80" s="22"/>
      <c r="H80" s="28"/>
      <c r="I80" s="21"/>
      <c r="J80" s="22"/>
      <c r="K80" s="23"/>
      <c r="L80" s="24"/>
      <c r="M80" s="22"/>
      <c r="N80" s="28"/>
      <c r="O80" s="8">
        <f t="shared" si="25"/>
        <v>0</v>
      </c>
      <c r="P80" s="6">
        <f t="shared" si="25"/>
        <v>0</v>
      </c>
      <c r="Q80" s="6">
        <f t="shared" si="26"/>
        <v>0</v>
      </c>
      <c r="R80" s="6">
        <f t="shared" si="27"/>
        <v>0</v>
      </c>
      <c r="S80" s="87">
        <f t="shared" si="28"/>
        <v>0</v>
      </c>
    </row>
    <row r="81" spans="1:19" s="20" customFormat="1" ht="35.25" customHeight="1">
      <c r="A81" s="13">
        <v>15</v>
      </c>
      <c r="B81" s="78" t="s">
        <v>155</v>
      </c>
      <c r="C81" s="21"/>
      <c r="D81" s="22"/>
      <c r="E81" s="23"/>
      <c r="F81" s="24"/>
      <c r="G81" s="22"/>
      <c r="H81" s="28"/>
      <c r="I81" s="21"/>
      <c r="J81" s="22"/>
      <c r="K81" s="23"/>
      <c r="L81" s="24"/>
      <c r="M81" s="22"/>
      <c r="N81" s="28"/>
      <c r="O81" s="8">
        <f t="shared" si="25"/>
        <v>0</v>
      </c>
      <c r="P81" s="6">
        <f t="shared" si="25"/>
        <v>0</v>
      </c>
      <c r="Q81" s="6">
        <f t="shared" si="26"/>
        <v>0</v>
      </c>
      <c r="R81" s="6">
        <f t="shared" si="27"/>
        <v>0</v>
      </c>
      <c r="S81" s="87">
        <f t="shared" si="28"/>
        <v>0</v>
      </c>
    </row>
    <row r="82" spans="1:19" s="20" customFormat="1" ht="35.25" customHeight="1">
      <c r="A82" s="8">
        <v>16</v>
      </c>
      <c r="B82" s="78" t="s">
        <v>114</v>
      </c>
      <c r="C82" s="21"/>
      <c r="D82" s="22"/>
      <c r="E82" s="23">
        <v>1</v>
      </c>
      <c r="F82" s="24"/>
      <c r="G82" s="22"/>
      <c r="H82" s="28"/>
      <c r="I82" s="21"/>
      <c r="J82" s="22"/>
      <c r="K82" s="23"/>
      <c r="L82" s="24"/>
      <c r="M82" s="22"/>
      <c r="N82" s="28"/>
      <c r="O82" s="8">
        <f t="shared" si="25"/>
        <v>0</v>
      </c>
      <c r="P82" s="6">
        <f t="shared" si="25"/>
        <v>0</v>
      </c>
      <c r="Q82" s="6">
        <f t="shared" si="26"/>
        <v>0</v>
      </c>
      <c r="R82" s="6">
        <f t="shared" si="27"/>
        <v>1</v>
      </c>
      <c r="S82" s="87">
        <f t="shared" si="28"/>
        <v>1</v>
      </c>
    </row>
    <row r="83" spans="1:19" s="20" customFormat="1" ht="35.25" customHeight="1">
      <c r="A83" s="8">
        <v>17</v>
      </c>
      <c r="B83" s="78" t="s">
        <v>115</v>
      </c>
      <c r="C83" s="21"/>
      <c r="D83" s="22"/>
      <c r="E83" s="23"/>
      <c r="F83" s="24"/>
      <c r="G83" s="22"/>
      <c r="H83" s="28"/>
      <c r="I83" s="21"/>
      <c r="J83" s="22"/>
      <c r="K83" s="23"/>
      <c r="L83" s="24"/>
      <c r="M83" s="22"/>
      <c r="N83" s="28"/>
      <c r="O83" s="8">
        <f t="shared" si="25"/>
        <v>0</v>
      </c>
      <c r="P83" s="6">
        <f t="shared" si="25"/>
        <v>0</v>
      </c>
      <c r="Q83" s="6">
        <f t="shared" si="26"/>
        <v>0</v>
      </c>
      <c r="R83" s="6">
        <f t="shared" si="27"/>
        <v>0</v>
      </c>
      <c r="S83" s="87">
        <f t="shared" si="28"/>
        <v>0</v>
      </c>
    </row>
    <row r="84" spans="1:19" s="20" customFormat="1" ht="35.25" customHeight="1">
      <c r="A84" s="13">
        <v>18</v>
      </c>
      <c r="B84" s="78" t="s">
        <v>158</v>
      </c>
      <c r="C84" s="21"/>
      <c r="D84" s="22"/>
      <c r="E84" s="23"/>
      <c r="F84" s="24"/>
      <c r="G84" s="22"/>
      <c r="H84" s="28"/>
      <c r="I84" s="21"/>
      <c r="J84" s="22"/>
      <c r="K84" s="23"/>
      <c r="L84" s="24"/>
      <c r="M84" s="22"/>
      <c r="N84" s="28"/>
      <c r="O84" s="8">
        <f t="shared" si="25"/>
        <v>0</v>
      </c>
      <c r="P84" s="6">
        <f t="shared" si="25"/>
        <v>0</v>
      </c>
      <c r="Q84" s="6">
        <f t="shared" si="26"/>
        <v>0</v>
      </c>
      <c r="R84" s="6">
        <f t="shared" si="27"/>
        <v>0</v>
      </c>
      <c r="S84" s="87">
        <f t="shared" si="28"/>
        <v>0</v>
      </c>
    </row>
    <row r="85" spans="1:19" s="20" customFormat="1" ht="35.25" customHeight="1">
      <c r="A85" s="8">
        <v>19</v>
      </c>
      <c r="B85" s="78" t="s">
        <v>160</v>
      </c>
      <c r="C85" s="21"/>
      <c r="D85" s="22">
        <v>1</v>
      </c>
      <c r="E85" s="23"/>
      <c r="F85" s="24"/>
      <c r="G85" s="22"/>
      <c r="H85" s="28"/>
      <c r="I85" s="21"/>
      <c r="J85" s="22"/>
      <c r="K85" s="23"/>
      <c r="L85" s="24"/>
      <c r="M85" s="22"/>
      <c r="N85" s="28"/>
      <c r="O85" s="8">
        <f t="shared" si="25"/>
        <v>0</v>
      </c>
      <c r="P85" s="6">
        <f t="shared" si="25"/>
        <v>1</v>
      </c>
      <c r="Q85" s="6">
        <f t="shared" si="26"/>
        <v>1</v>
      </c>
      <c r="R85" s="6">
        <f t="shared" si="27"/>
        <v>0</v>
      </c>
      <c r="S85" s="87">
        <f t="shared" si="28"/>
        <v>1</v>
      </c>
    </row>
    <row r="86" spans="1:19" s="20" customFormat="1" ht="35.25" customHeight="1">
      <c r="A86" s="8">
        <v>20</v>
      </c>
      <c r="B86" s="78" t="s">
        <v>161</v>
      </c>
      <c r="C86" s="21"/>
      <c r="D86" s="22"/>
      <c r="E86" s="23"/>
      <c r="F86" s="24"/>
      <c r="G86" s="22"/>
      <c r="H86" s="28"/>
      <c r="I86" s="21"/>
      <c r="J86" s="22"/>
      <c r="K86" s="23"/>
      <c r="L86" s="24"/>
      <c r="M86" s="22"/>
      <c r="N86" s="28"/>
      <c r="O86" s="8">
        <f t="shared" si="25"/>
        <v>0</v>
      </c>
      <c r="P86" s="6">
        <f t="shared" si="25"/>
        <v>0</v>
      </c>
      <c r="Q86" s="6">
        <f t="shared" si="26"/>
        <v>0</v>
      </c>
      <c r="R86" s="6">
        <f t="shared" si="27"/>
        <v>0</v>
      </c>
      <c r="S86" s="87">
        <f t="shared" si="28"/>
        <v>0</v>
      </c>
    </row>
    <row r="87" spans="1:19" s="20" customFormat="1" ht="35.25" customHeight="1">
      <c r="A87" s="13">
        <v>21</v>
      </c>
      <c r="B87" s="78" t="s">
        <v>162</v>
      </c>
      <c r="C87" s="21"/>
      <c r="D87" s="22"/>
      <c r="E87" s="23"/>
      <c r="F87" s="24"/>
      <c r="G87" s="22"/>
      <c r="H87" s="28"/>
      <c r="I87" s="21"/>
      <c r="J87" s="22"/>
      <c r="K87" s="23"/>
      <c r="L87" s="24"/>
      <c r="M87" s="22"/>
      <c r="N87" s="28"/>
      <c r="O87" s="8">
        <f t="shared" si="25"/>
        <v>0</v>
      </c>
      <c r="P87" s="6">
        <f t="shared" si="25"/>
        <v>0</v>
      </c>
      <c r="Q87" s="6">
        <f t="shared" si="26"/>
        <v>0</v>
      </c>
      <c r="R87" s="6">
        <f t="shared" si="27"/>
        <v>0</v>
      </c>
      <c r="S87" s="87">
        <f t="shared" si="28"/>
        <v>0</v>
      </c>
    </row>
    <row r="88" spans="1:19" s="20" customFormat="1" ht="35.25" customHeight="1">
      <c r="A88" s="8">
        <v>22</v>
      </c>
      <c r="B88" s="78" t="s">
        <v>110</v>
      </c>
      <c r="C88" s="21"/>
      <c r="D88" s="22"/>
      <c r="E88" s="23"/>
      <c r="F88" s="24"/>
      <c r="G88" s="22"/>
      <c r="H88" s="28"/>
      <c r="I88" s="21"/>
      <c r="J88" s="22"/>
      <c r="K88" s="23"/>
      <c r="L88" s="24"/>
      <c r="M88" s="22"/>
      <c r="N88" s="28"/>
      <c r="O88" s="8">
        <f t="shared" si="25"/>
        <v>0</v>
      </c>
      <c r="P88" s="6">
        <f t="shared" si="25"/>
        <v>0</v>
      </c>
      <c r="Q88" s="6">
        <f t="shared" si="26"/>
        <v>0</v>
      </c>
      <c r="R88" s="6">
        <f t="shared" si="27"/>
        <v>0</v>
      </c>
      <c r="S88" s="87">
        <f t="shared" si="28"/>
        <v>0</v>
      </c>
    </row>
    <row r="89" spans="1:19" s="20" customFormat="1" ht="35.25" customHeight="1">
      <c r="A89" s="8">
        <v>23</v>
      </c>
      <c r="B89" s="78" t="s">
        <v>116</v>
      </c>
      <c r="C89" s="21"/>
      <c r="D89" s="22"/>
      <c r="E89" s="23"/>
      <c r="F89" s="24"/>
      <c r="G89" s="22"/>
      <c r="H89" s="28"/>
      <c r="I89" s="21"/>
      <c r="J89" s="22"/>
      <c r="K89" s="23"/>
      <c r="L89" s="24"/>
      <c r="M89" s="22"/>
      <c r="N89" s="28"/>
      <c r="O89" s="8">
        <f t="shared" si="25"/>
        <v>0</v>
      </c>
      <c r="P89" s="6">
        <f t="shared" si="25"/>
        <v>0</v>
      </c>
      <c r="Q89" s="6">
        <f t="shared" si="26"/>
        <v>0</v>
      </c>
      <c r="R89" s="6">
        <f t="shared" si="27"/>
        <v>0</v>
      </c>
      <c r="S89" s="87">
        <f t="shared" si="28"/>
        <v>0</v>
      </c>
    </row>
    <row r="90" spans="1:19" s="20" customFormat="1" ht="35.25" customHeight="1" thickBot="1">
      <c r="A90" s="13">
        <v>24</v>
      </c>
      <c r="B90" s="80" t="s">
        <v>117</v>
      </c>
      <c r="C90" s="29"/>
      <c r="D90" s="30"/>
      <c r="E90" s="31"/>
      <c r="F90" s="98"/>
      <c r="G90" s="30"/>
      <c r="H90" s="32"/>
      <c r="I90" s="29"/>
      <c r="J90" s="30"/>
      <c r="K90" s="31"/>
      <c r="L90" s="98"/>
      <c r="M90" s="30"/>
      <c r="N90" s="32"/>
      <c r="O90" s="15">
        <f t="shared" si="25"/>
        <v>0</v>
      </c>
      <c r="P90" s="16">
        <f t="shared" si="25"/>
        <v>0</v>
      </c>
      <c r="Q90" s="16">
        <f t="shared" si="26"/>
        <v>0</v>
      </c>
      <c r="R90" s="16">
        <f t="shared" si="27"/>
        <v>0</v>
      </c>
      <c r="S90" s="88">
        <f t="shared" si="28"/>
        <v>0</v>
      </c>
    </row>
    <row r="91" spans="1:19" s="42" customFormat="1" ht="32.25" customHeight="1" thickBot="1">
      <c r="A91" s="39"/>
      <c r="B91" s="96" t="s">
        <v>10</v>
      </c>
      <c r="C91" s="39">
        <f t="shared" ref="C91:S91" si="29">SUM(C75:C90)+SUM(C64:C71)</f>
        <v>2</v>
      </c>
      <c r="D91" s="197">
        <f t="shared" si="29"/>
        <v>1</v>
      </c>
      <c r="E91" s="40">
        <f t="shared" si="29"/>
        <v>5</v>
      </c>
      <c r="F91" s="97">
        <f t="shared" si="29"/>
        <v>1</v>
      </c>
      <c r="G91" s="197">
        <f t="shared" si="29"/>
        <v>1</v>
      </c>
      <c r="H91" s="41">
        <f t="shared" si="29"/>
        <v>0</v>
      </c>
      <c r="I91" s="39">
        <f t="shared" si="29"/>
        <v>1</v>
      </c>
      <c r="J91" s="197">
        <f t="shared" si="29"/>
        <v>0</v>
      </c>
      <c r="K91" s="40">
        <f t="shared" si="29"/>
        <v>1</v>
      </c>
      <c r="L91" s="97">
        <f t="shared" si="29"/>
        <v>0</v>
      </c>
      <c r="M91" s="197">
        <f t="shared" si="29"/>
        <v>0</v>
      </c>
      <c r="N91" s="41">
        <f t="shared" si="29"/>
        <v>0</v>
      </c>
      <c r="O91" s="39">
        <f t="shared" si="29"/>
        <v>4</v>
      </c>
      <c r="P91" s="197">
        <f t="shared" si="29"/>
        <v>2</v>
      </c>
      <c r="Q91" s="197">
        <f t="shared" si="29"/>
        <v>6</v>
      </c>
      <c r="R91" s="197">
        <f t="shared" si="29"/>
        <v>6</v>
      </c>
      <c r="S91" s="40">
        <f t="shared" si="29"/>
        <v>12</v>
      </c>
    </row>
    <row r="92" spans="1:19" s="20" customFormat="1" ht="18.75" customHeight="1">
      <c r="A92" s="360" t="s">
        <v>2</v>
      </c>
      <c r="B92" s="361" t="s">
        <v>1</v>
      </c>
      <c r="C92" s="354" t="s">
        <v>74</v>
      </c>
      <c r="D92" s="354"/>
      <c r="E92" s="355"/>
      <c r="F92" s="354" t="s">
        <v>75</v>
      </c>
      <c r="G92" s="354"/>
      <c r="H92" s="358"/>
      <c r="I92" s="353" t="s">
        <v>76</v>
      </c>
      <c r="J92" s="354"/>
      <c r="K92" s="359"/>
      <c r="L92" s="357" t="s">
        <v>14</v>
      </c>
      <c r="M92" s="354"/>
      <c r="N92" s="358"/>
      <c r="O92" s="353" t="s">
        <v>73</v>
      </c>
      <c r="P92" s="354"/>
      <c r="Q92" s="354"/>
      <c r="R92" s="355"/>
      <c r="S92" s="356"/>
    </row>
    <row r="93" spans="1:19" s="20" customFormat="1" ht="35.25" customHeight="1" thickBot="1">
      <c r="A93" s="307"/>
      <c r="B93" s="310"/>
      <c r="C93" s="53" t="s">
        <v>1896</v>
      </c>
      <c r="D93" s="53" t="s">
        <v>262</v>
      </c>
      <c r="E93" s="9" t="s">
        <v>0</v>
      </c>
      <c r="F93" s="53" t="s">
        <v>1896</v>
      </c>
      <c r="G93" s="53" t="s">
        <v>262</v>
      </c>
      <c r="H93" s="12" t="s">
        <v>0</v>
      </c>
      <c r="I93" s="52" t="s">
        <v>1896</v>
      </c>
      <c r="J93" s="53" t="s">
        <v>262</v>
      </c>
      <c r="K93" s="10" t="s">
        <v>0</v>
      </c>
      <c r="L93" s="59" t="s">
        <v>1896</v>
      </c>
      <c r="M93" s="53" t="s">
        <v>262</v>
      </c>
      <c r="N93" s="12" t="s">
        <v>0</v>
      </c>
      <c r="O93" s="52" t="s">
        <v>1896</v>
      </c>
      <c r="P93" s="53" t="s">
        <v>262</v>
      </c>
      <c r="Q93" s="53" t="s">
        <v>4</v>
      </c>
      <c r="R93" s="9" t="s">
        <v>0</v>
      </c>
      <c r="S93" s="92" t="s">
        <v>73</v>
      </c>
    </row>
    <row r="94" spans="1:19" s="20" customFormat="1" ht="21.75" customHeight="1" thickBot="1">
      <c r="A94" s="116"/>
      <c r="B94" s="117" t="s">
        <v>163</v>
      </c>
      <c r="C94" s="349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1"/>
    </row>
    <row r="95" spans="1:19" s="20" customFormat="1" ht="35.25" customHeight="1">
      <c r="A95" s="13">
        <v>1</v>
      </c>
      <c r="B95" s="77" t="s">
        <v>164</v>
      </c>
      <c r="C95" s="36"/>
      <c r="D95" s="37"/>
      <c r="E95" s="38"/>
      <c r="F95" s="89"/>
      <c r="G95" s="26"/>
      <c r="H95" s="94"/>
      <c r="I95" s="36"/>
      <c r="J95" s="37"/>
      <c r="K95" s="38"/>
      <c r="L95" s="89"/>
      <c r="M95" s="26"/>
      <c r="N95" s="94"/>
      <c r="O95" s="33">
        <f t="shared" ref="O95:P120" si="30">C95+F95+I95+L95</f>
        <v>0</v>
      </c>
      <c r="P95" s="34">
        <f t="shared" si="30"/>
        <v>0</v>
      </c>
      <c r="Q95" s="34">
        <f t="shared" ref="Q95:Q120" si="31">SUM(O95:P95)</f>
        <v>0</v>
      </c>
      <c r="R95" s="34">
        <f t="shared" ref="R95:R120" si="32">E95+H95+K95+N95</f>
        <v>0</v>
      </c>
      <c r="S95" s="73">
        <f>Q95+R95</f>
        <v>0</v>
      </c>
    </row>
    <row r="96" spans="1:19" s="20" customFormat="1" ht="35.25" customHeight="1">
      <c r="A96" s="8">
        <v>2</v>
      </c>
      <c r="B96" s="78" t="s">
        <v>165</v>
      </c>
      <c r="C96" s="21"/>
      <c r="D96" s="22"/>
      <c r="E96" s="23"/>
      <c r="F96" s="24"/>
      <c r="G96" s="22"/>
      <c r="H96" s="28"/>
      <c r="I96" s="21"/>
      <c r="J96" s="22"/>
      <c r="K96" s="23"/>
      <c r="L96" s="24"/>
      <c r="M96" s="22"/>
      <c r="N96" s="28"/>
      <c r="O96" s="8">
        <f t="shared" si="30"/>
        <v>0</v>
      </c>
      <c r="P96" s="6">
        <f t="shared" si="30"/>
        <v>0</v>
      </c>
      <c r="Q96" s="6">
        <f t="shared" si="31"/>
        <v>0</v>
      </c>
      <c r="R96" s="6">
        <f t="shared" si="32"/>
        <v>0</v>
      </c>
      <c r="S96" s="87">
        <f t="shared" ref="S96:S120" si="33">Q96+R96</f>
        <v>0</v>
      </c>
    </row>
    <row r="97" spans="1:19" s="20" customFormat="1" ht="35.25" customHeight="1">
      <c r="A97" s="8">
        <v>3</v>
      </c>
      <c r="B97" s="78" t="s">
        <v>166</v>
      </c>
      <c r="C97" s="21"/>
      <c r="D97" s="22"/>
      <c r="E97" s="23"/>
      <c r="F97" s="24"/>
      <c r="G97" s="22"/>
      <c r="H97" s="28"/>
      <c r="I97" s="21"/>
      <c r="J97" s="22"/>
      <c r="K97" s="23"/>
      <c r="L97" s="24"/>
      <c r="M97" s="22"/>
      <c r="N97" s="28"/>
      <c r="O97" s="8">
        <f t="shared" si="30"/>
        <v>0</v>
      </c>
      <c r="P97" s="6">
        <f t="shared" si="30"/>
        <v>0</v>
      </c>
      <c r="Q97" s="6">
        <f t="shared" si="31"/>
        <v>0</v>
      </c>
      <c r="R97" s="6">
        <f t="shared" si="32"/>
        <v>0</v>
      </c>
      <c r="S97" s="87">
        <f t="shared" si="33"/>
        <v>0</v>
      </c>
    </row>
    <row r="98" spans="1:19" s="20" customFormat="1" ht="35.25" customHeight="1">
      <c r="A98" s="8">
        <v>4</v>
      </c>
      <c r="B98" s="78" t="s">
        <v>47</v>
      </c>
      <c r="C98" s="21"/>
      <c r="D98" s="22"/>
      <c r="E98" s="23"/>
      <c r="F98" s="24"/>
      <c r="G98" s="22"/>
      <c r="H98" s="28"/>
      <c r="I98" s="21"/>
      <c r="J98" s="22"/>
      <c r="K98" s="23"/>
      <c r="L98" s="24"/>
      <c r="M98" s="22"/>
      <c r="N98" s="28"/>
      <c r="O98" s="8">
        <f t="shared" si="30"/>
        <v>0</v>
      </c>
      <c r="P98" s="6">
        <f t="shared" si="30"/>
        <v>0</v>
      </c>
      <c r="Q98" s="6">
        <f t="shared" si="31"/>
        <v>0</v>
      </c>
      <c r="R98" s="6">
        <f t="shared" si="32"/>
        <v>0</v>
      </c>
      <c r="S98" s="87">
        <f t="shared" si="33"/>
        <v>0</v>
      </c>
    </row>
    <row r="99" spans="1:19" s="20" customFormat="1" ht="35.25" customHeight="1">
      <c r="A99" s="8">
        <v>5</v>
      </c>
      <c r="B99" s="78" t="s">
        <v>48</v>
      </c>
      <c r="C99" s="21"/>
      <c r="D99" s="22"/>
      <c r="E99" s="23"/>
      <c r="F99" s="24"/>
      <c r="G99" s="22"/>
      <c r="H99" s="28">
        <v>1</v>
      </c>
      <c r="I99" s="21"/>
      <c r="J99" s="22"/>
      <c r="K99" s="23"/>
      <c r="L99" s="24"/>
      <c r="M99" s="22"/>
      <c r="N99" s="28"/>
      <c r="O99" s="8">
        <f t="shared" si="30"/>
        <v>0</v>
      </c>
      <c r="P99" s="6">
        <f t="shared" si="30"/>
        <v>0</v>
      </c>
      <c r="Q99" s="6">
        <f t="shared" si="31"/>
        <v>0</v>
      </c>
      <c r="R99" s="6">
        <f t="shared" si="32"/>
        <v>1</v>
      </c>
      <c r="S99" s="87">
        <f t="shared" si="33"/>
        <v>1</v>
      </c>
    </row>
    <row r="100" spans="1:19" s="20" customFormat="1" ht="35.25" customHeight="1">
      <c r="A100" s="8">
        <v>6</v>
      </c>
      <c r="B100" s="78" t="s">
        <v>167</v>
      </c>
      <c r="C100" s="21"/>
      <c r="D100" s="22"/>
      <c r="E100" s="23"/>
      <c r="F100" s="24">
        <v>1</v>
      </c>
      <c r="G100" s="22"/>
      <c r="H100" s="28"/>
      <c r="I100" s="21"/>
      <c r="J100" s="22"/>
      <c r="K100" s="23"/>
      <c r="L100" s="24"/>
      <c r="M100" s="22"/>
      <c r="N100" s="28"/>
      <c r="O100" s="8">
        <f t="shared" si="30"/>
        <v>1</v>
      </c>
      <c r="P100" s="6">
        <f t="shared" si="30"/>
        <v>0</v>
      </c>
      <c r="Q100" s="6">
        <f t="shared" si="31"/>
        <v>1</v>
      </c>
      <c r="R100" s="6">
        <f t="shared" si="32"/>
        <v>0</v>
      </c>
      <c r="S100" s="87">
        <f t="shared" si="33"/>
        <v>1</v>
      </c>
    </row>
    <row r="101" spans="1:19" s="20" customFormat="1" ht="35.25" customHeight="1">
      <c r="A101" s="8">
        <v>7</v>
      </c>
      <c r="B101" s="78" t="s">
        <v>168</v>
      </c>
      <c r="C101" s="21"/>
      <c r="D101" s="22"/>
      <c r="E101" s="23"/>
      <c r="F101" s="24"/>
      <c r="G101" s="22"/>
      <c r="H101" s="28">
        <v>2</v>
      </c>
      <c r="I101" s="21"/>
      <c r="J101" s="22"/>
      <c r="K101" s="23"/>
      <c r="L101" s="24"/>
      <c r="M101" s="22"/>
      <c r="N101" s="28"/>
      <c r="O101" s="8">
        <f t="shared" si="30"/>
        <v>0</v>
      </c>
      <c r="P101" s="6">
        <f t="shared" si="30"/>
        <v>0</v>
      </c>
      <c r="Q101" s="6">
        <f t="shared" si="31"/>
        <v>0</v>
      </c>
      <c r="R101" s="6">
        <f t="shared" si="32"/>
        <v>2</v>
      </c>
      <c r="S101" s="87">
        <f t="shared" si="33"/>
        <v>2</v>
      </c>
    </row>
    <row r="102" spans="1:19" s="20" customFormat="1" ht="35.25" customHeight="1">
      <c r="A102" s="8">
        <v>8</v>
      </c>
      <c r="B102" s="78" t="s">
        <v>169</v>
      </c>
      <c r="C102" s="21"/>
      <c r="D102" s="22"/>
      <c r="E102" s="23"/>
      <c r="F102" s="24"/>
      <c r="G102" s="22"/>
      <c r="H102" s="28"/>
      <c r="I102" s="21"/>
      <c r="J102" s="22"/>
      <c r="K102" s="23"/>
      <c r="L102" s="24"/>
      <c r="M102" s="22"/>
      <c r="N102" s="28"/>
      <c r="O102" s="8">
        <f t="shared" si="30"/>
        <v>0</v>
      </c>
      <c r="P102" s="6">
        <f t="shared" si="30"/>
        <v>0</v>
      </c>
      <c r="Q102" s="6">
        <f t="shared" si="31"/>
        <v>0</v>
      </c>
      <c r="R102" s="6">
        <f t="shared" si="32"/>
        <v>0</v>
      </c>
      <c r="S102" s="87">
        <f t="shared" si="33"/>
        <v>0</v>
      </c>
    </row>
    <row r="103" spans="1:19" s="20" customFormat="1" ht="35.25" customHeight="1">
      <c r="A103" s="8">
        <v>9</v>
      </c>
      <c r="B103" s="78" t="s">
        <v>170</v>
      </c>
      <c r="C103" s="21"/>
      <c r="D103" s="22"/>
      <c r="E103" s="23"/>
      <c r="F103" s="24"/>
      <c r="G103" s="22"/>
      <c r="H103" s="28"/>
      <c r="I103" s="21"/>
      <c r="J103" s="22"/>
      <c r="K103" s="23"/>
      <c r="L103" s="24"/>
      <c r="M103" s="22"/>
      <c r="N103" s="28"/>
      <c r="O103" s="8">
        <f t="shared" si="30"/>
        <v>0</v>
      </c>
      <c r="P103" s="6">
        <f t="shared" si="30"/>
        <v>0</v>
      </c>
      <c r="Q103" s="6">
        <f t="shared" si="31"/>
        <v>0</v>
      </c>
      <c r="R103" s="6">
        <f t="shared" si="32"/>
        <v>0</v>
      </c>
      <c r="S103" s="87">
        <f t="shared" si="33"/>
        <v>0</v>
      </c>
    </row>
    <row r="104" spans="1:19" s="20" customFormat="1" ht="35.25" customHeight="1">
      <c r="A104" s="8">
        <v>10</v>
      </c>
      <c r="B104" s="78" t="s">
        <v>171</v>
      </c>
      <c r="C104" s="21"/>
      <c r="D104" s="22"/>
      <c r="E104" s="23"/>
      <c r="F104" s="24"/>
      <c r="G104" s="22"/>
      <c r="H104" s="28"/>
      <c r="I104" s="21"/>
      <c r="J104" s="22"/>
      <c r="K104" s="23"/>
      <c r="L104" s="24"/>
      <c r="M104" s="22"/>
      <c r="N104" s="28"/>
      <c r="O104" s="8">
        <f t="shared" si="30"/>
        <v>0</v>
      </c>
      <c r="P104" s="6">
        <f t="shared" si="30"/>
        <v>0</v>
      </c>
      <c r="Q104" s="6">
        <f t="shared" si="31"/>
        <v>0</v>
      </c>
      <c r="R104" s="6">
        <f t="shared" si="32"/>
        <v>0</v>
      </c>
      <c r="S104" s="87">
        <f t="shared" si="33"/>
        <v>0</v>
      </c>
    </row>
    <row r="105" spans="1:19" s="20" customFormat="1" ht="35.25" customHeight="1">
      <c r="A105" s="8">
        <v>11</v>
      </c>
      <c r="B105" s="78" t="s">
        <v>172</v>
      </c>
      <c r="C105" s="21"/>
      <c r="D105" s="22"/>
      <c r="E105" s="23"/>
      <c r="F105" s="24"/>
      <c r="G105" s="22"/>
      <c r="H105" s="28"/>
      <c r="I105" s="21"/>
      <c r="J105" s="22"/>
      <c r="K105" s="23"/>
      <c r="L105" s="24"/>
      <c r="M105" s="22"/>
      <c r="N105" s="28"/>
      <c r="O105" s="8">
        <f t="shared" si="30"/>
        <v>0</v>
      </c>
      <c r="P105" s="6">
        <f t="shared" si="30"/>
        <v>0</v>
      </c>
      <c r="Q105" s="6">
        <f t="shared" si="31"/>
        <v>0</v>
      </c>
      <c r="R105" s="6">
        <f t="shared" si="32"/>
        <v>0</v>
      </c>
      <c r="S105" s="87">
        <f t="shared" si="33"/>
        <v>0</v>
      </c>
    </row>
    <row r="106" spans="1:19" s="20" customFormat="1" ht="35.25" customHeight="1">
      <c r="A106" s="8">
        <v>12</v>
      </c>
      <c r="B106" s="78" t="s">
        <v>173</v>
      </c>
      <c r="C106" s="21"/>
      <c r="D106" s="22"/>
      <c r="E106" s="23"/>
      <c r="F106" s="24"/>
      <c r="G106" s="22"/>
      <c r="H106" s="28"/>
      <c r="I106" s="21"/>
      <c r="J106" s="22"/>
      <c r="K106" s="23"/>
      <c r="L106" s="24"/>
      <c r="M106" s="22"/>
      <c r="N106" s="28"/>
      <c r="O106" s="8">
        <f t="shared" si="30"/>
        <v>0</v>
      </c>
      <c r="P106" s="6">
        <f t="shared" si="30"/>
        <v>0</v>
      </c>
      <c r="Q106" s="6">
        <f t="shared" si="31"/>
        <v>0</v>
      </c>
      <c r="R106" s="6">
        <f t="shared" si="32"/>
        <v>0</v>
      </c>
      <c r="S106" s="87">
        <f t="shared" si="33"/>
        <v>0</v>
      </c>
    </row>
    <row r="107" spans="1:19" s="20" customFormat="1" ht="35.25" customHeight="1">
      <c r="A107" s="8">
        <v>13</v>
      </c>
      <c r="B107" s="78" t="s">
        <v>174</v>
      </c>
      <c r="C107" s="21"/>
      <c r="D107" s="22"/>
      <c r="E107" s="23">
        <v>1</v>
      </c>
      <c r="F107" s="24"/>
      <c r="G107" s="22"/>
      <c r="H107" s="28"/>
      <c r="I107" s="21"/>
      <c r="J107" s="22"/>
      <c r="K107" s="23"/>
      <c r="L107" s="24"/>
      <c r="M107" s="22"/>
      <c r="N107" s="28"/>
      <c r="O107" s="8">
        <f t="shared" si="30"/>
        <v>0</v>
      </c>
      <c r="P107" s="6">
        <f t="shared" si="30"/>
        <v>0</v>
      </c>
      <c r="Q107" s="6">
        <f t="shared" si="31"/>
        <v>0</v>
      </c>
      <c r="R107" s="6">
        <f t="shared" si="32"/>
        <v>1</v>
      </c>
      <c r="S107" s="87">
        <f t="shared" si="33"/>
        <v>1</v>
      </c>
    </row>
    <row r="108" spans="1:19" s="20" customFormat="1" ht="35.25" customHeight="1">
      <c r="A108" s="8">
        <v>14</v>
      </c>
      <c r="B108" s="78" t="s">
        <v>175</v>
      </c>
      <c r="C108" s="21"/>
      <c r="D108" s="22"/>
      <c r="E108" s="23"/>
      <c r="F108" s="24"/>
      <c r="G108" s="22"/>
      <c r="H108" s="28"/>
      <c r="I108" s="21"/>
      <c r="J108" s="22"/>
      <c r="K108" s="23"/>
      <c r="L108" s="24"/>
      <c r="M108" s="22"/>
      <c r="N108" s="28"/>
      <c r="O108" s="8">
        <f t="shared" si="30"/>
        <v>0</v>
      </c>
      <c r="P108" s="6">
        <f t="shared" si="30"/>
        <v>0</v>
      </c>
      <c r="Q108" s="6">
        <f t="shared" si="31"/>
        <v>0</v>
      </c>
      <c r="R108" s="6">
        <f t="shared" si="32"/>
        <v>0</v>
      </c>
      <c r="S108" s="87">
        <f t="shared" si="33"/>
        <v>0</v>
      </c>
    </row>
    <row r="109" spans="1:19" s="20" customFormat="1" ht="35.25" customHeight="1">
      <c r="A109" s="8">
        <v>15</v>
      </c>
      <c r="B109" s="78" t="s">
        <v>46</v>
      </c>
      <c r="C109" s="21"/>
      <c r="D109" s="22"/>
      <c r="E109" s="23"/>
      <c r="F109" s="24"/>
      <c r="G109" s="22"/>
      <c r="H109" s="28"/>
      <c r="I109" s="21"/>
      <c r="J109" s="22"/>
      <c r="K109" s="23"/>
      <c r="L109" s="24"/>
      <c r="M109" s="22"/>
      <c r="N109" s="28"/>
      <c r="O109" s="8">
        <f t="shared" si="30"/>
        <v>0</v>
      </c>
      <c r="P109" s="6">
        <f t="shared" si="30"/>
        <v>0</v>
      </c>
      <c r="Q109" s="6">
        <f t="shared" si="31"/>
        <v>0</v>
      </c>
      <c r="R109" s="6">
        <f t="shared" si="32"/>
        <v>0</v>
      </c>
      <c r="S109" s="87">
        <f t="shared" si="33"/>
        <v>0</v>
      </c>
    </row>
    <row r="110" spans="1:19" s="20" customFormat="1" ht="35.25" customHeight="1">
      <c r="A110" s="8">
        <v>16</v>
      </c>
      <c r="B110" s="78" t="s">
        <v>176</v>
      </c>
      <c r="C110" s="21"/>
      <c r="D110" s="22"/>
      <c r="E110" s="23"/>
      <c r="F110" s="24"/>
      <c r="G110" s="22"/>
      <c r="H110" s="28"/>
      <c r="I110" s="21"/>
      <c r="J110" s="22"/>
      <c r="K110" s="23"/>
      <c r="L110" s="24"/>
      <c r="M110" s="22"/>
      <c r="N110" s="28"/>
      <c r="O110" s="8">
        <f t="shared" si="30"/>
        <v>0</v>
      </c>
      <c r="P110" s="6">
        <f t="shared" si="30"/>
        <v>0</v>
      </c>
      <c r="Q110" s="6">
        <f t="shared" si="31"/>
        <v>0</v>
      </c>
      <c r="R110" s="6">
        <f t="shared" si="32"/>
        <v>0</v>
      </c>
      <c r="S110" s="87">
        <f t="shared" si="33"/>
        <v>0</v>
      </c>
    </row>
    <row r="111" spans="1:19" s="20" customFormat="1" ht="35.25" customHeight="1">
      <c r="A111" s="8">
        <v>17</v>
      </c>
      <c r="B111" s="78" t="s">
        <v>177</v>
      </c>
      <c r="C111" s="21"/>
      <c r="D111" s="22"/>
      <c r="E111" s="23"/>
      <c r="F111" s="24"/>
      <c r="G111" s="22"/>
      <c r="H111" s="28"/>
      <c r="I111" s="21"/>
      <c r="J111" s="22"/>
      <c r="K111" s="23"/>
      <c r="L111" s="24"/>
      <c r="M111" s="22"/>
      <c r="N111" s="28"/>
      <c r="O111" s="8">
        <f t="shared" si="30"/>
        <v>0</v>
      </c>
      <c r="P111" s="6">
        <f t="shared" si="30"/>
        <v>0</v>
      </c>
      <c r="Q111" s="6">
        <f t="shared" si="31"/>
        <v>0</v>
      </c>
      <c r="R111" s="6">
        <f t="shared" si="32"/>
        <v>0</v>
      </c>
      <c r="S111" s="87">
        <f t="shared" si="33"/>
        <v>0</v>
      </c>
    </row>
    <row r="112" spans="1:19" s="20" customFormat="1" ht="35.25" customHeight="1">
      <c r="A112" s="8">
        <v>18</v>
      </c>
      <c r="B112" s="78" t="s">
        <v>178</v>
      </c>
      <c r="C112" s="21"/>
      <c r="D112" s="22"/>
      <c r="E112" s="23"/>
      <c r="F112" s="24"/>
      <c r="G112" s="22"/>
      <c r="H112" s="28"/>
      <c r="I112" s="21"/>
      <c r="J112" s="22"/>
      <c r="K112" s="23"/>
      <c r="L112" s="24"/>
      <c r="M112" s="22"/>
      <c r="N112" s="28"/>
      <c r="O112" s="8">
        <f t="shared" si="30"/>
        <v>0</v>
      </c>
      <c r="P112" s="6">
        <f t="shared" si="30"/>
        <v>0</v>
      </c>
      <c r="Q112" s="6">
        <f t="shared" si="31"/>
        <v>0</v>
      </c>
      <c r="R112" s="6">
        <f t="shared" si="32"/>
        <v>0</v>
      </c>
      <c r="S112" s="87">
        <f t="shared" si="33"/>
        <v>0</v>
      </c>
    </row>
    <row r="113" spans="1:19" s="20" customFormat="1" ht="35.25" customHeight="1">
      <c r="A113" s="8">
        <v>19</v>
      </c>
      <c r="B113" s="78" t="s">
        <v>40</v>
      </c>
      <c r="C113" s="21"/>
      <c r="D113" s="22"/>
      <c r="E113" s="23"/>
      <c r="F113" s="24"/>
      <c r="G113" s="22"/>
      <c r="H113" s="28"/>
      <c r="I113" s="21"/>
      <c r="J113" s="22"/>
      <c r="K113" s="23"/>
      <c r="L113" s="24"/>
      <c r="M113" s="22"/>
      <c r="N113" s="28"/>
      <c r="O113" s="8">
        <f t="shared" si="30"/>
        <v>0</v>
      </c>
      <c r="P113" s="6">
        <f t="shared" si="30"/>
        <v>0</v>
      </c>
      <c r="Q113" s="6">
        <f t="shared" si="31"/>
        <v>0</v>
      </c>
      <c r="R113" s="6">
        <f t="shared" si="32"/>
        <v>0</v>
      </c>
      <c r="S113" s="87">
        <f t="shared" si="33"/>
        <v>0</v>
      </c>
    </row>
    <row r="114" spans="1:19" s="20" customFormat="1" ht="35.25" customHeight="1">
      <c r="A114" s="8">
        <v>20</v>
      </c>
      <c r="B114" s="78" t="s">
        <v>179</v>
      </c>
      <c r="C114" s="21"/>
      <c r="D114" s="22"/>
      <c r="E114" s="23"/>
      <c r="F114" s="24"/>
      <c r="G114" s="22"/>
      <c r="H114" s="28"/>
      <c r="I114" s="21"/>
      <c r="J114" s="22"/>
      <c r="K114" s="23">
        <v>2</v>
      </c>
      <c r="L114" s="24"/>
      <c r="M114" s="22"/>
      <c r="N114" s="28"/>
      <c r="O114" s="8">
        <f t="shared" si="30"/>
        <v>0</v>
      </c>
      <c r="P114" s="6">
        <f t="shared" si="30"/>
        <v>0</v>
      </c>
      <c r="Q114" s="6">
        <f t="shared" si="31"/>
        <v>0</v>
      </c>
      <c r="R114" s="6">
        <f t="shared" si="32"/>
        <v>2</v>
      </c>
      <c r="S114" s="87">
        <f t="shared" si="33"/>
        <v>2</v>
      </c>
    </row>
    <row r="115" spans="1:19" s="20" customFormat="1" ht="35.25" customHeight="1">
      <c r="A115" s="8">
        <v>21</v>
      </c>
      <c r="B115" s="78" t="s">
        <v>49</v>
      </c>
      <c r="C115" s="21"/>
      <c r="D115" s="22"/>
      <c r="E115" s="23"/>
      <c r="F115" s="24">
        <v>1</v>
      </c>
      <c r="G115" s="22"/>
      <c r="H115" s="28"/>
      <c r="I115" s="21"/>
      <c r="J115" s="22"/>
      <c r="K115" s="23"/>
      <c r="L115" s="24"/>
      <c r="M115" s="22"/>
      <c r="N115" s="28"/>
      <c r="O115" s="8">
        <f t="shared" si="30"/>
        <v>1</v>
      </c>
      <c r="P115" s="6">
        <f t="shared" si="30"/>
        <v>0</v>
      </c>
      <c r="Q115" s="6">
        <f t="shared" si="31"/>
        <v>1</v>
      </c>
      <c r="R115" s="6">
        <f t="shared" si="32"/>
        <v>0</v>
      </c>
      <c r="S115" s="87">
        <f t="shared" si="33"/>
        <v>1</v>
      </c>
    </row>
    <row r="116" spans="1:19" s="20" customFormat="1" ht="35.25" customHeight="1">
      <c r="A116" s="8">
        <v>22</v>
      </c>
      <c r="B116" s="78" t="s">
        <v>15</v>
      </c>
      <c r="C116" s="21"/>
      <c r="D116" s="22"/>
      <c r="E116" s="23"/>
      <c r="F116" s="24"/>
      <c r="G116" s="22"/>
      <c r="H116" s="28"/>
      <c r="I116" s="21"/>
      <c r="J116" s="22"/>
      <c r="K116" s="23"/>
      <c r="L116" s="24"/>
      <c r="M116" s="22"/>
      <c r="N116" s="28"/>
      <c r="O116" s="8">
        <f t="shared" si="30"/>
        <v>0</v>
      </c>
      <c r="P116" s="6">
        <f t="shared" si="30"/>
        <v>0</v>
      </c>
      <c r="Q116" s="6">
        <f t="shared" si="31"/>
        <v>0</v>
      </c>
      <c r="R116" s="6">
        <f t="shared" si="32"/>
        <v>0</v>
      </c>
      <c r="S116" s="87">
        <f t="shared" si="33"/>
        <v>0</v>
      </c>
    </row>
    <row r="117" spans="1:19" s="20" customFormat="1" ht="35.25" customHeight="1">
      <c r="A117" s="8">
        <v>23</v>
      </c>
      <c r="B117" s="78" t="s">
        <v>16</v>
      </c>
      <c r="C117" s="21"/>
      <c r="D117" s="22"/>
      <c r="E117" s="23"/>
      <c r="F117" s="24"/>
      <c r="G117" s="22"/>
      <c r="H117" s="28"/>
      <c r="I117" s="21"/>
      <c r="J117" s="22"/>
      <c r="K117" s="23"/>
      <c r="L117" s="24"/>
      <c r="M117" s="22"/>
      <c r="N117" s="28"/>
      <c r="O117" s="8">
        <f t="shared" si="30"/>
        <v>0</v>
      </c>
      <c r="P117" s="6">
        <f t="shared" si="30"/>
        <v>0</v>
      </c>
      <c r="Q117" s="6">
        <f t="shared" si="31"/>
        <v>0</v>
      </c>
      <c r="R117" s="6">
        <f t="shared" si="32"/>
        <v>0</v>
      </c>
      <c r="S117" s="87">
        <f t="shared" si="33"/>
        <v>0</v>
      </c>
    </row>
    <row r="118" spans="1:19" s="20" customFormat="1" ht="35.25" customHeight="1">
      <c r="A118" s="8">
        <v>24</v>
      </c>
      <c r="B118" s="78" t="s">
        <v>17</v>
      </c>
      <c r="C118" s="21"/>
      <c r="D118" s="22"/>
      <c r="E118" s="23"/>
      <c r="F118" s="24"/>
      <c r="G118" s="22"/>
      <c r="H118" s="28"/>
      <c r="I118" s="21"/>
      <c r="J118" s="22"/>
      <c r="K118" s="23"/>
      <c r="L118" s="24"/>
      <c r="M118" s="22"/>
      <c r="N118" s="28"/>
      <c r="O118" s="8">
        <f t="shared" si="30"/>
        <v>0</v>
      </c>
      <c r="P118" s="6">
        <f t="shared" si="30"/>
        <v>0</v>
      </c>
      <c r="Q118" s="6">
        <f t="shared" si="31"/>
        <v>0</v>
      </c>
      <c r="R118" s="6">
        <f t="shared" si="32"/>
        <v>0</v>
      </c>
      <c r="S118" s="87">
        <f t="shared" si="33"/>
        <v>0</v>
      </c>
    </row>
    <row r="119" spans="1:19" s="20" customFormat="1" ht="50.25" customHeight="1">
      <c r="A119" s="8">
        <v>25</v>
      </c>
      <c r="B119" s="78" t="s">
        <v>18</v>
      </c>
      <c r="C119" s="21"/>
      <c r="D119" s="22"/>
      <c r="E119" s="23"/>
      <c r="F119" s="24"/>
      <c r="G119" s="22"/>
      <c r="H119" s="28"/>
      <c r="I119" s="21"/>
      <c r="J119" s="22"/>
      <c r="K119" s="23"/>
      <c r="L119" s="24"/>
      <c r="M119" s="22"/>
      <c r="N119" s="28"/>
      <c r="O119" s="8">
        <f t="shared" si="30"/>
        <v>0</v>
      </c>
      <c r="P119" s="6">
        <f t="shared" si="30"/>
        <v>0</v>
      </c>
      <c r="Q119" s="6">
        <f t="shared" si="31"/>
        <v>0</v>
      </c>
      <c r="R119" s="6">
        <f t="shared" si="32"/>
        <v>0</v>
      </c>
      <c r="S119" s="87">
        <f t="shared" si="33"/>
        <v>0</v>
      </c>
    </row>
    <row r="120" spans="1:19" s="20" customFormat="1" ht="47.25" customHeight="1" thickBot="1">
      <c r="A120" s="15">
        <v>26</v>
      </c>
      <c r="B120" s="80" t="s">
        <v>19</v>
      </c>
      <c r="C120" s="29"/>
      <c r="D120" s="30"/>
      <c r="E120" s="31"/>
      <c r="F120" s="98"/>
      <c r="G120" s="30"/>
      <c r="H120" s="32"/>
      <c r="I120" s="29"/>
      <c r="J120" s="30"/>
      <c r="K120" s="31"/>
      <c r="L120" s="98"/>
      <c r="M120" s="30"/>
      <c r="N120" s="32"/>
      <c r="O120" s="15">
        <f t="shared" si="30"/>
        <v>0</v>
      </c>
      <c r="P120" s="16">
        <f t="shared" si="30"/>
        <v>0</v>
      </c>
      <c r="Q120" s="16">
        <f t="shared" si="31"/>
        <v>0</v>
      </c>
      <c r="R120" s="16">
        <f t="shared" si="32"/>
        <v>0</v>
      </c>
      <c r="S120" s="88">
        <f t="shared" si="33"/>
        <v>0</v>
      </c>
    </row>
    <row r="121" spans="1:19" s="20" customFormat="1" ht="26.25" customHeight="1">
      <c r="A121" s="360" t="s">
        <v>2</v>
      </c>
      <c r="B121" s="364" t="s">
        <v>1</v>
      </c>
      <c r="C121" s="353" t="s">
        <v>74</v>
      </c>
      <c r="D121" s="354"/>
      <c r="E121" s="359"/>
      <c r="F121" s="357" t="s">
        <v>75</v>
      </c>
      <c r="G121" s="354"/>
      <c r="H121" s="358"/>
      <c r="I121" s="353" t="s">
        <v>76</v>
      </c>
      <c r="J121" s="354"/>
      <c r="K121" s="359"/>
      <c r="L121" s="357" t="s">
        <v>14</v>
      </c>
      <c r="M121" s="354"/>
      <c r="N121" s="358"/>
      <c r="O121" s="353" t="s">
        <v>73</v>
      </c>
      <c r="P121" s="354"/>
      <c r="Q121" s="354"/>
      <c r="R121" s="355"/>
      <c r="S121" s="356"/>
    </row>
    <row r="122" spans="1:19" s="20" customFormat="1" ht="34.5" customHeight="1" thickBot="1">
      <c r="A122" s="307"/>
      <c r="B122" s="365"/>
      <c r="C122" s="52" t="s">
        <v>1896</v>
      </c>
      <c r="D122" s="53" t="s">
        <v>262</v>
      </c>
      <c r="E122" s="10" t="s">
        <v>0</v>
      </c>
      <c r="F122" s="59" t="s">
        <v>1896</v>
      </c>
      <c r="G122" s="53" t="s">
        <v>262</v>
      </c>
      <c r="H122" s="12" t="s">
        <v>0</v>
      </c>
      <c r="I122" s="52" t="s">
        <v>1896</v>
      </c>
      <c r="J122" s="53" t="s">
        <v>262</v>
      </c>
      <c r="K122" s="10" t="s">
        <v>0</v>
      </c>
      <c r="L122" s="59" t="s">
        <v>1896</v>
      </c>
      <c r="M122" s="53" t="s">
        <v>262</v>
      </c>
      <c r="N122" s="12" t="s">
        <v>0</v>
      </c>
      <c r="O122" s="52" t="s">
        <v>1896</v>
      </c>
      <c r="P122" s="53" t="s">
        <v>262</v>
      </c>
      <c r="Q122" s="53" t="s">
        <v>4</v>
      </c>
      <c r="R122" s="9" t="s">
        <v>0</v>
      </c>
      <c r="S122" s="92" t="s">
        <v>73</v>
      </c>
    </row>
    <row r="123" spans="1:19" s="20" customFormat="1" ht="35.25" customHeight="1">
      <c r="A123" s="13">
        <v>27</v>
      </c>
      <c r="B123" s="77" t="s">
        <v>20</v>
      </c>
      <c r="C123" s="36"/>
      <c r="D123" s="37"/>
      <c r="E123" s="38">
        <v>1</v>
      </c>
      <c r="F123" s="89"/>
      <c r="G123" s="26"/>
      <c r="H123" s="94">
        <v>2</v>
      </c>
      <c r="I123" s="25"/>
      <c r="J123" s="26"/>
      <c r="K123" s="27">
        <v>2</v>
      </c>
      <c r="L123" s="89"/>
      <c r="M123" s="26"/>
      <c r="N123" s="94"/>
      <c r="O123" s="13">
        <f t="shared" ref="O123:P146" si="34">C123+F123+I123+L123</f>
        <v>0</v>
      </c>
      <c r="P123" s="11">
        <f t="shared" si="34"/>
        <v>0</v>
      </c>
      <c r="Q123" s="11">
        <f t="shared" ref="Q123:Q146" si="35">SUM(O123:P123)</f>
        <v>0</v>
      </c>
      <c r="R123" s="11">
        <f t="shared" ref="R123:R146" si="36">E123+H123+K123+N123</f>
        <v>5</v>
      </c>
      <c r="S123" s="101">
        <f>Q123+R123</f>
        <v>5</v>
      </c>
    </row>
    <row r="124" spans="1:19" s="20" customFormat="1" ht="35.25" customHeight="1">
      <c r="A124" s="8">
        <v>28</v>
      </c>
      <c r="B124" s="78" t="s">
        <v>21</v>
      </c>
      <c r="C124" s="21"/>
      <c r="D124" s="22"/>
      <c r="E124" s="23"/>
      <c r="F124" s="24"/>
      <c r="G124" s="22"/>
      <c r="H124" s="28"/>
      <c r="I124" s="21"/>
      <c r="J124" s="22"/>
      <c r="K124" s="23">
        <v>2</v>
      </c>
      <c r="L124" s="24"/>
      <c r="M124" s="22"/>
      <c r="N124" s="28"/>
      <c r="O124" s="8">
        <f t="shared" si="34"/>
        <v>0</v>
      </c>
      <c r="P124" s="6">
        <f t="shared" si="34"/>
        <v>0</v>
      </c>
      <c r="Q124" s="6">
        <f t="shared" si="35"/>
        <v>0</v>
      </c>
      <c r="R124" s="6">
        <f t="shared" si="36"/>
        <v>2</v>
      </c>
      <c r="S124" s="87">
        <f t="shared" ref="S124:S146" si="37">Q124+R124</f>
        <v>2</v>
      </c>
    </row>
    <row r="125" spans="1:19" s="20" customFormat="1" ht="35.25" customHeight="1">
      <c r="A125" s="8">
        <v>29</v>
      </c>
      <c r="B125" s="78" t="s">
        <v>22</v>
      </c>
      <c r="C125" s="21"/>
      <c r="D125" s="22"/>
      <c r="E125" s="23"/>
      <c r="F125" s="24"/>
      <c r="G125" s="22"/>
      <c r="H125" s="28"/>
      <c r="I125" s="21">
        <v>1</v>
      </c>
      <c r="J125" s="22"/>
      <c r="K125" s="23"/>
      <c r="L125" s="24"/>
      <c r="M125" s="22"/>
      <c r="N125" s="28"/>
      <c r="O125" s="8">
        <f t="shared" si="34"/>
        <v>1</v>
      </c>
      <c r="P125" s="6">
        <f t="shared" si="34"/>
        <v>0</v>
      </c>
      <c r="Q125" s="6">
        <f t="shared" si="35"/>
        <v>1</v>
      </c>
      <c r="R125" s="6">
        <f t="shared" si="36"/>
        <v>0</v>
      </c>
      <c r="S125" s="87">
        <f t="shared" si="37"/>
        <v>1</v>
      </c>
    </row>
    <row r="126" spans="1:19" s="20" customFormat="1" ht="35.25" customHeight="1">
      <c r="A126" s="8">
        <v>30</v>
      </c>
      <c r="B126" s="78" t="s">
        <v>51</v>
      </c>
      <c r="C126" s="21"/>
      <c r="D126" s="22"/>
      <c r="E126" s="23"/>
      <c r="F126" s="24"/>
      <c r="G126" s="22"/>
      <c r="H126" s="28"/>
      <c r="I126" s="21"/>
      <c r="J126" s="22"/>
      <c r="K126" s="23"/>
      <c r="L126" s="24"/>
      <c r="M126" s="22"/>
      <c r="N126" s="28"/>
      <c r="O126" s="8">
        <f t="shared" si="34"/>
        <v>0</v>
      </c>
      <c r="P126" s="6">
        <f t="shared" si="34"/>
        <v>0</v>
      </c>
      <c r="Q126" s="6">
        <f t="shared" si="35"/>
        <v>0</v>
      </c>
      <c r="R126" s="6">
        <f t="shared" si="36"/>
        <v>0</v>
      </c>
      <c r="S126" s="87">
        <f t="shared" si="37"/>
        <v>0</v>
      </c>
    </row>
    <row r="127" spans="1:19" s="20" customFormat="1" ht="35.25" customHeight="1">
      <c r="A127" s="8">
        <v>31</v>
      </c>
      <c r="B127" s="78" t="s">
        <v>23</v>
      </c>
      <c r="C127" s="21"/>
      <c r="D127" s="22"/>
      <c r="E127" s="23">
        <v>1</v>
      </c>
      <c r="F127" s="24"/>
      <c r="G127" s="22"/>
      <c r="H127" s="28">
        <v>1</v>
      </c>
      <c r="I127" s="21"/>
      <c r="J127" s="22"/>
      <c r="K127" s="23"/>
      <c r="L127" s="24"/>
      <c r="M127" s="22"/>
      <c r="N127" s="28"/>
      <c r="O127" s="8">
        <f t="shared" si="34"/>
        <v>0</v>
      </c>
      <c r="P127" s="6">
        <f t="shared" si="34"/>
        <v>0</v>
      </c>
      <c r="Q127" s="6">
        <f t="shared" si="35"/>
        <v>0</v>
      </c>
      <c r="R127" s="6">
        <f t="shared" si="36"/>
        <v>2</v>
      </c>
      <c r="S127" s="87">
        <f t="shared" si="37"/>
        <v>2</v>
      </c>
    </row>
    <row r="128" spans="1:19" s="20" customFormat="1" ht="35.25" customHeight="1">
      <c r="A128" s="8">
        <v>32</v>
      </c>
      <c r="B128" s="78" t="s">
        <v>24</v>
      </c>
      <c r="C128" s="21"/>
      <c r="D128" s="22"/>
      <c r="E128" s="23"/>
      <c r="F128" s="24"/>
      <c r="G128" s="22"/>
      <c r="H128" s="28"/>
      <c r="I128" s="21"/>
      <c r="J128" s="22"/>
      <c r="K128" s="23"/>
      <c r="L128" s="24"/>
      <c r="M128" s="22"/>
      <c r="N128" s="28"/>
      <c r="O128" s="8">
        <f t="shared" si="34"/>
        <v>0</v>
      </c>
      <c r="P128" s="6">
        <f t="shared" si="34"/>
        <v>0</v>
      </c>
      <c r="Q128" s="6">
        <f t="shared" si="35"/>
        <v>0</v>
      </c>
      <c r="R128" s="6">
        <f t="shared" si="36"/>
        <v>0</v>
      </c>
      <c r="S128" s="87">
        <f t="shared" si="37"/>
        <v>0</v>
      </c>
    </row>
    <row r="129" spans="1:19" s="20" customFormat="1" ht="35.25" customHeight="1">
      <c r="A129" s="8">
        <v>33</v>
      </c>
      <c r="B129" s="78" t="s">
        <v>25</v>
      </c>
      <c r="C129" s="21"/>
      <c r="D129" s="22"/>
      <c r="E129" s="23"/>
      <c r="F129" s="24"/>
      <c r="G129" s="22"/>
      <c r="H129" s="28"/>
      <c r="I129" s="21"/>
      <c r="J129" s="22"/>
      <c r="K129" s="23"/>
      <c r="L129" s="24"/>
      <c r="M129" s="22"/>
      <c r="N129" s="28"/>
      <c r="O129" s="8">
        <f t="shared" si="34"/>
        <v>0</v>
      </c>
      <c r="P129" s="6">
        <f t="shared" si="34"/>
        <v>0</v>
      </c>
      <c r="Q129" s="6">
        <f t="shared" si="35"/>
        <v>0</v>
      </c>
      <c r="R129" s="6">
        <f t="shared" si="36"/>
        <v>0</v>
      </c>
      <c r="S129" s="87">
        <f t="shared" si="37"/>
        <v>0</v>
      </c>
    </row>
    <row r="130" spans="1:19" s="20" customFormat="1" ht="35.25" customHeight="1">
      <c r="A130" s="8">
        <v>34</v>
      </c>
      <c r="B130" s="78" t="s">
        <v>26</v>
      </c>
      <c r="C130" s="21"/>
      <c r="D130" s="22"/>
      <c r="E130" s="23"/>
      <c r="F130" s="24"/>
      <c r="G130" s="22"/>
      <c r="H130" s="28"/>
      <c r="I130" s="21"/>
      <c r="J130" s="22"/>
      <c r="K130" s="23"/>
      <c r="L130" s="24"/>
      <c r="M130" s="22"/>
      <c r="N130" s="28"/>
      <c r="O130" s="8">
        <f t="shared" si="34"/>
        <v>0</v>
      </c>
      <c r="P130" s="6">
        <f t="shared" si="34"/>
        <v>0</v>
      </c>
      <c r="Q130" s="6">
        <f t="shared" si="35"/>
        <v>0</v>
      </c>
      <c r="R130" s="6">
        <f t="shared" si="36"/>
        <v>0</v>
      </c>
      <c r="S130" s="87">
        <f t="shared" si="37"/>
        <v>0</v>
      </c>
    </row>
    <row r="131" spans="1:19" s="20" customFormat="1" ht="35.25" customHeight="1">
      <c r="A131" s="8">
        <v>35</v>
      </c>
      <c r="B131" s="78" t="s">
        <v>50</v>
      </c>
      <c r="C131" s="21"/>
      <c r="D131" s="22"/>
      <c r="E131" s="23"/>
      <c r="F131" s="24"/>
      <c r="G131" s="22"/>
      <c r="H131" s="28"/>
      <c r="I131" s="21"/>
      <c r="J131" s="22"/>
      <c r="K131" s="23"/>
      <c r="L131" s="24"/>
      <c r="M131" s="22"/>
      <c r="N131" s="28"/>
      <c r="O131" s="8">
        <f t="shared" si="34"/>
        <v>0</v>
      </c>
      <c r="P131" s="6">
        <f t="shared" si="34"/>
        <v>0</v>
      </c>
      <c r="Q131" s="6">
        <f t="shared" si="35"/>
        <v>0</v>
      </c>
      <c r="R131" s="6">
        <f t="shared" si="36"/>
        <v>0</v>
      </c>
      <c r="S131" s="87">
        <f t="shared" si="37"/>
        <v>0</v>
      </c>
    </row>
    <row r="132" spans="1:19" s="20" customFormat="1" ht="35.25" customHeight="1">
      <c r="A132" s="8">
        <v>36</v>
      </c>
      <c r="B132" s="78" t="s">
        <v>52</v>
      </c>
      <c r="C132" s="21"/>
      <c r="D132" s="22"/>
      <c r="E132" s="23"/>
      <c r="F132" s="24"/>
      <c r="G132" s="22"/>
      <c r="H132" s="28"/>
      <c r="I132" s="21"/>
      <c r="J132" s="22"/>
      <c r="K132" s="23"/>
      <c r="L132" s="24"/>
      <c r="M132" s="22"/>
      <c r="N132" s="28"/>
      <c r="O132" s="8">
        <f t="shared" si="34"/>
        <v>0</v>
      </c>
      <c r="P132" s="6">
        <f t="shared" si="34"/>
        <v>0</v>
      </c>
      <c r="Q132" s="6">
        <f t="shared" si="35"/>
        <v>0</v>
      </c>
      <c r="R132" s="6">
        <f t="shared" si="36"/>
        <v>0</v>
      </c>
      <c r="S132" s="87">
        <f t="shared" si="37"/>
        <v>0</v>
      </c>
    </row>
    <row r="133" spans="1:19" s="20" customFormat="1" ht="35.25" customHeight="1">
      <c r="A133" s="8">
        <v>37</v>
      </c>
      <c r="B133" s="78" t="s">
        <v>27</v>
      </c>
      <c r="C133" s="21"/>
      <c r="D133" s="22"/>
      <c r="E133" s="23"/>
      <c r="F133" s="24"/>
      <c r="G133" s="22"/>
      <c r="H133" s="28"/>
      <c r="I133" s="21"/>
      <c r="J133" s="22"/>
      <c r="K133" s="23"/>
      <c r="L133" s="24"/>
      <c r="M133" s="22"/>
      <c r="N133" s="28"/>
      <c r="O133" s="8">
        <f t="shared" si="34"/>
        <v>0</v>
      </c>
      <c r="P133" s="6">
        <f t="shared" si="34"/>
        <v>0</v>
      </c>
      <c r="Q133" s="6">
        <f t="shared" si="35"/>
        <v>0</v>
      </c>
      <c r="R133" s="6">
        <f t="shared" si="36"/>
        <v>0</v>
      </c>
      <c r="S133" s="87">
        <f t="shared" si="37"/>
        <v>0</v>
      </c>
    </row>
    <row r="134" spans="1:19" s="20" customFormat="1" ht="35.25" customHeight="1">
      <c r="A134" s="8">
        <v>38</v>
      </c>
      <c r="B134" s="78" t="s">
        <v>28</v>
      </c>
      <c r="C134" s="21"/>
      <c r="D134" s="22"/>
      <c r="E134" s="23"/>
      <c r="F134" s="24"/>
      <c r="G134" s="22"/>
      <c r="H134" s="28"/>
      <c r="I134" s="21"/>
      <c r="J134" s="22"/>
      <c r="K134" s="23"/>
      <c r="L134" s="24"/>
      <c r="M134" s="22"/>
      <c r="N134" s="28"/>
      <c r="O134" s="8">
        <f t="shared" si="34"/>
        <v>0</v>
      </c>
      <c r="P134" s="6">
        <f t="shared" si="34"/>
        <v>0</v>
      </c>
      <c r="Q134" s="6">
        <f t="shared" si="35"/>
        <v>0</v>
      </c>
      <c r="R134" s="6">
        <f t="shared" si="36"/>
        <v>0</v>
      </c>
      <c r="S134" s="87">
        <f t="shared" si="37"/>
        <v>0</v>
      </c>
    </row>
    <row r="135" spans="1:19" s="20" customFormat="1" ht="35.25" customHeight="1">
      <c r="A135" s="8">
        <v>39</v>
      </c>
      <c r="B135" s="78" t="s">
        <v>29</v>
      </c>
      <c r="C135" s="21"/>
      <c r="D135" s="22"/>
      <c r="E135" s="23"/>
      <c r="F135" s="24"/>
      <c r="G135" s="22"/>
      <c r="H135" s="28"/>
      <c r="I135" s="21"/>
      <c r="J135" s="22"/>
      <c r="K135" s="23"/>
      <c r="L135" s="24"/>
      <c r="M135" s="22"/>
      <c r="N135" s="28"/>
      <c r="O135" s="8">
        <f t="shared" si="34"/>
        <v>0</v>
      </c>
      <c r="P135" s="6">
        <f t="shared" si="34"/>
        <v>0</v>
      </c>
      <c r="Q135" s="6">
        <f t="shared" si="35"/>
        <v>0</v>
      </c>
      <c r="R135" s="6">
        <f t="shared" si="36"/>
        <v>0</v>
      </c>
      <c r="S135" s="87">
        <f t="shared" si="37"/>
        <v>0</v>
      </c>
    </row>
    <row r="136" spans="1:19" s="20" customFormat="1" ht="35.25" customHeight="1">
      <c r="A136" s="8">
        <v>40</v>
      </c>
      <c r="B136" s="78" t="s">
        <v>30</v>
      </c>
      <c r="C136" s="21"/>
      <c r="D136" s="22"/>
      <c r="E136" s="23"/>
      <c r="F136" s="24"/>
      <c r="G136" s="22"/>
      <c r="H136" s="28"/>
      <c r="I136" s="21"/>
      <c r="J136" s="22"/>
      <c r="K136" s="23"/>
      <c r="L136" s="24"/>
      <c r="M136" s="22"/>
      <c r="N136" s="28"/>
      <c r="O136" s="8">
        <f t="shared" si="34"/>
        <v>0</v>
      </c>
      <c r="P136" s="6">
        <f t="shared" si="34"/>
        <v>0</v>
      </c>
      <c r="Q136" s="6">
        <f t="shared" si="35"/>
        <v>0</v>
      </c>
      <c r="R136" s="6">
        <f t="shared" si="36"/>
        <v>0</v>
      </c>
      <c r="S136" s="87">
        <f t="shared" si="37"/>
        <v>0</v>
      </c>
    </row>
    <row r="137" spans="1:19" s="20" customFormat="1" ht="35.25" customHeight="1">
      <c r="A137" s="8">
        <v>41</v>
      </c>
      <c r="B137" s="78" t="s">
        <v>31</v>
      </c>
      <c r="C137" s="21"/>
      <c r="D137" s="22"/>
      <c r="E137" s="23"/>
      <c r="F137" s="24"/>
      <c r="G137" s="22"/>
      <c r="H137" s="28"/>
      <c r="I137" s="21"/>
      <c r="J137" s="22"/>
      <c r="K137" s="23"/>
      <c r="L137" s="24"/>
      <c r="M137" s="22"/>
      <c r="N137" s="28"/>
      <c r="O137" s="8">
        <f t="shared" si="34"/>
        <v>0</v>
      </c>
      <c r="P137" s="6">
        <f t="shared" si="34"/>
        <v>0</v>
      </c>
      <c r="Q137" s="6">
        <f t="shared" si="35"/>
        <v>0</v>
      </c>
      <c r="R137" s="6">
        <f t="shared" si="36"/>
        <v>0</v>
      </c>
      <c r="S137" s="87">
        <f t="shared" si="37"/>
        <v>0</v>
      </c>
    </row>
    <row r="138" spans="1:19" s="20" customFormat="1" ht="35.25" customHeight="1">
      <c r="A138" s="8">
        <v>42</v>
      </c>
      <c r="B138" s="78" t="s">
        <v>32</v>
      </c>
      <c r="C138" s="21"/>
      <c r="D138" s="22"/>
      <c r="E138" s="23"/>
      <c r="F138" s="24"/>
      <c r="G138" s="22"/>
      <c r="H138" s="28"/>
      <c r="I138" s="21"/>
      <c r="J138" s="22"/>
      <c r="K138" s="23"/>
      <c r="L138" s="24"/>
      <c r="M138" s="22"/>
      <c r="N138" s="28"/>
      <c r="O138" s="8">
        <f t="shared" si="34"/>
        <v>0</v>
      </c>
      <c r="P138" s="6">
        <f t="shared" si="34"/>
        <v>0</v>
      </c>
      <c r="Q138" s="6">
        <f t="shared" si="35"/>
        <v>0</v>
      </c>
      <c r="R138" s="6">
        <f t="shared" si="36"/>
        <v>0</v>
      </c>
      <c r="S138" s="87">
        <f t="shared" si="37"/>
        <v>0</v>
      </c>
    </row>
    <row r="139" spans="1:19" s="20" customFormat="1" ht="35.25" customHeight="1">
      <c r="A139" s="8">
        <v>43</v>
      </c>
      <c r="B139" s="78" t="s">
        <v>33</v>
      </c>
      <c r="C139" s="21"/>
      <c r="D139" s="22"/>
      <c r="E139" s="23"/>
      <c r="F139" s="24"/>
      <c r="G139" s="22"/>
      <c r="H139" s="28"/>
      <c r="I139" s="21"/>
      <c r="J139" s="22"/>
      <c r="K139" s="23"/>
      <c r="L139" s="24"/>
      <c r="M139" s="22"/>
      <c r="N139" s="28"/>
      <c r="O139" s="8">
        <f t="shared" si="34"/>
        <v>0</v>
      </c>
      <c r="P139" s="6">
        <f t="shared" si="34"/>
        <v>0</v>
      </c>
      <c r="Q139" s="6">
        <f t="shared" si="35"/>
        <v>0</v>
      </c>
      <c r="R139" s="6">
        <f t="shared" si="36"/>
        <v>0</v>
      </c>
      <c r="S139" s="87">
        <f t="shared" si="37"/>
        <v>0</v>
      </c>
    </row>
    <row r="140" spans="1:19" s="20" customFormat="1" ht="35.25" customHeight="1">
      <c r="A140" s="8">
        <v>44</v>
      </c>
      <c r="B140" s="78" t="s">
        <v>34</v>
      </c>
      <c r="C140" s="21"/>
      <c r="D140" s="22"/>
      <c r="E140" s="23"/>
      <c r="F140" s="24"/>
      <c r="G140" s="22"/>
      <c r="H140" s="28"/>
      <c r="I140" s="21"/>
      <c r="J140" s="22"/>
      <c r="K140" s="23"/>
      <c r="L140" s="24"/>
      <c r="M140" s="22"/>
      <c r="N140" s="28"/>
      <c r="O140" s="8">
        <f t="shared" si="34"/>
        <v>0</v>
      </c>
      <c r="P140" s="6">
        <f t="shared" si="34"/>
        <v>0</v>
      </c>
      <c r="Q140" s="6">
        <f t="shared" si="35"/>
        <v>0</v>
      </c>
      <c r="R140" s="6">
        <f t="shared" si="36"/>
        <v>0</v>
      </c>
      <c r="S140" s="87">
        <f t="shared" si="37"/>
        <v>0</v>
      </c>
    </row>
    <row r="141" spans="1:19" s="20" customFormat="1" ht="35.25" customHeight="1">
      <c r="A141" s="8">
        <v>45</v>
      </c>
      <c r="B141" s="78" t="s">
        <v>35</v>
      </c>
      <c r="C141" s="21"/>
      <c r="D141" s="22"/>
      <c r="E141" s="23"/>
      <c r="F141" s="24"/>
      <c r="G141" s="22"/>
      <c r="H141" s="28"/>
      <c r="I141" s="21"/>
      <c r="J141" s="22"/>
      <c r="K141" s="23"/>
      <c r="L141" s="24"/>
      <c r="M141" s="22"/>
      <c r="N141" s="28"/>
      <c r="O141" s="8">
        <f t="shared" si="34"/>
        <v>0</v>
      </c>
      <c r="P141" s="6">
        <f t="shared" si="34"/>
        <v>0</v>
      </c>
      <c r="Q141" s="6">
        <f t="shared" si="35"/>
        <v>0</v>
      </c>
      <c r="R141" s="6">
        <f t="shared" si="36"/>
        <v>0</v>
      </c>
      <c r="S141" s="87">
        <f t="shared" si="37"/>
        <v>0</v>
      </c>
    </row>
    <row r="142" spans="1:19" s="20" customFormat="1" ht="35.25" customHeight="1">
      <c r="A142" s="8">
        <v>46</v>
      </c>
      <c r="B142" s="78" t="s">
        <v>36</v>
      </c>
      <c r="C142" s="21"/>
      <c r="D142" s="22"/>
      <c r="E142" s="23"/>
      <c r="F142" s="24"/>
      <c r="G142" s="22"/>
      <c r="H142" s="28"/>
      <c r="I142" s="21"/>
      <c r="J142" s="22"/>
      <c r="K142" s="23"/>
      <c r="L142" s="24"/>
      <c r="M142" s="22"/>
      <c r="N142" s="28"/>
      <c r="O142" s="8">
        <f t="shared" si="34"/>
        <v>0</v>
      </c>
      <c r="P142" s="6">
        <f t="shared" si="34"/>
        <v>0</v>
      </c>
      <c r="Q142" s="6">
        <f t="shared" si="35"/>
        <v>0</v>
      </c>
      <c r="R142" s="6">
        <f t="shared" si="36"/>
        <v>0</v>
      </c>
      <c r="S142" s="87">
        <f t="shared" si="37"/>
        <v>0</v>
      </c>
    </row>
    <row r="143" spans="1:19" s="20" customFormat="1" ht="35.25" customHeight="1">
      <c r="A143" s="8">
        <v>47</v>
      </c>
      <c r="B143" s="78" t="s">
        <v>53</v>
      </c>
      <c r="C143" s="21"/>
      <c r="D143" s="22"/>
      <c r="E143" s="23"/>
      <c r="F143" s="24"/>
      <c r="G143" s="22"/>
      <c r="H143" s="28"/>
      <c r="I143" s="21"/>
      <c r="J143" s="22"/>
      <c r="K143" s="23"/>
      <c r="L143" s="24"/>
      <c r="M143" s="22"/>
      <c r="N143" s="28"/>
      <c r="O143" s="8">
        <f t="shared" si="34"/>
        <v>0</v>
      </c>
      <c r="P143" s="6">
        <f t="shared" si="34"/>
        <v>0</v>
      </c>
      <c r="Q143" s="6">
        <f t="shared" si="35"/>
        <v>0</v>
      </c>
      <c r="R143" s="6">
        <f t="shared" si="36"/>
        <v>0</v>
      </c>
      <c r="S143" s="87">
        <f t="shared" si="37"/>
        <v>0</v>
      </c>
    </row>
    <row r="144" spans="1:19" s="20" customFormat="1" ht="35.25" customHeight="1">
      <c r="A144" s="8">
        <v>48</v>
      </c>
      <c r="B144" s="78" t="s">
        <v>37</v>
      </c>
      <c r="C144" s="21"/>
      <c r="D144" s="22"/>
      <c r="E144" s="23"/>
      <c r="F144" s="24"/>
      <c r="G144" s="22"/>
      <c r="H144" s="28"/>
      <c r="I144" s="21"/>
      <c r="J144" s="22"/>
      <c r="K144" s="23"/>
      <c r="L144" s="24"/>
      <c r="M144" s="22"/>
      <c r="N144" s="28"/>
      <c r="O144" s="8">
        <f t="shared" si="34"/>
        <v>0</v>
      </c>
      <c r="P144" s="6">
        <f t="shared" si="34"/>
        <v>0</v>
      </c>
      <c r="Q144" s="6">
        <f t="shared" si="35"/>
        <v>0</v>
      </c>
      <c r="R144" s="6">
        <f t="shared" si="36"/>
        <v>0</v>
      </c>
      <c r="S144" s="87">
        <f t="shared" si="37"/>
        <v>0</v>
      </c>
    </row>
    <row r="145" spans="1:30" s="20" customFormat="1" ht="35.25" customHeight="1">
      <c r="A145" s="8">
        <v>49</v>
      </c>
      <c r="B145" s="78" t="s">
        <v>38</v>
      </c>
      <c r="C145" s="21"/>
      <c r="D145" s="22"/>
      <c r="E145" s="23"/>
      <c r="F145" s="24"/>
      <c r="G145" s="22"/>
      <c r="H145" s="28"/>
      <c r="I145" s="21"/>
      <c r="J145" s="22"/>
      <c r="K145" s="23"/>
      <c r="L145" s="24"/>
      <c r="M145" s="22"/>
      <c r="N145" s="28"/>
      <c r="O145" s="8">
        <f t="shared" si="34"/>
        <v>0</v>
      </c>
      <c r="P145" s="6">
        <f t="shared" si="34"/>
        <v>0</v>
      </c>
      <c r="Q145" s="6">
        <f t="shared" si="35"/>
        <v>0</v>
      </c>
      <c r="R145" s="6">
        <f t="shared" si="36"/>
        <v>0</v>
      </c>
      <c r="S145" s="87">
        <f t="shared" si="37"/>
        <v>0</v>
      </c>
    </row>
    <row r="146" spans="1:30" s="20" customFormat="1" ht="35.25" customHeight="1" thickBot="1">
      <c r="A146" s="15">
        <v>50</v>
      </c>
      <c r="B146" s="80" t="s">
        <v>39</v>
      </c>
      <c r="C146" s="29"/>
      <c r="D146" s="30"/>
      <c r="E146" s="31"/>
      <c r="F146" s="98"/>
      <c r="G146" s="30"/>
      <c r="H146" s="32"/>
      <c r="I146" s="29"/>
      <c r="J146" s="30"/>
      <c r="K146" s="31"/>
      <c r="L146" s="98"/>
      <c r="M146" s="30"/>
      <c r="N146" s="32"/>
      <c r="O146" s="15">
        <f t="shared" si="34"/>
        <v>0</v>
      </c>
      <c r="P146" s="16">
        <f t="shared" si="34"/>
        <v>0</v>
      </c>
      <c r="Q146" s="16">
        <f t="shared" si="35"/>
        <v>0</v>
      </c>
      <c r="R146" s="16">
        <f t="shared" si="36"/>
        <v>0</v>
      </c>
      <c r="S146" s="88">
        <f t="shared" si="37"/>
        <v>0</v>
      </c>
    </row>
    <row r="147" spans="1:30" s="20" customFormat="1" ht="18" customHeight="1" thickBot="1">
      <c r="A147" s="39"/>
      <c r="B147" s="96" t="s">
        <v>11</v>
      </c>
      <c r="C147" s="39">
        <f>SUM(C123:C146)+SUM(C95:C120)</f>
        <v>0</v>
      </c>
      <c r="D147" s="197">
        <f t="shared" ref="D147:N147" si="38">SUM(D123:D146)+SUM(D95:D120)</f>
        <v>0</v>
      </c>
      <c r="E147" s="40">
        <f t="shared" si="38"/>
        <v>3</v>
      </c>
      <c r="F147" s="97">
        <f t="shared" si="38"/>
        <v>2</v>
      </c>
      <c r="G147" s="197">
        <f t="shared" si="38"/>
        <v>0</v>
      </c>
      <c r="H147" s="41">
        <f t="shared" si="38"/>
        <v>6</v>
      </c>
      <c r="I147" s="39">
        <f t="shared" si="38"/>
        <v>1</v>
      </c>
      <c r="J147" s="197">
        <f t="shared" si="38"/>
        <v>0</v>
      </c>
      <c r="K147" s="40">
        <f t="shared" si="38"/>
        <v>6</v>
      </c>
      <c r="L147" s="97">
        <f t="shared" si="38"/>
        <v>0</v>
      </c>
      <c r="M147" s="197">
        <f t="shared" si="38"/>
        <v>0</v>
      </c>
      <c r="N147" s="41">
        <f t="shared" si="38"/>
        <v>0</v>
      </c>
      <c r="O147" s="39">
        <f>SUM(O123:O146)+SUM(O95:O120)</f>
        <v>3</v>
      </c>
      <c r="P147" s="197">
        <f t="shared" ref="P147" si="39">SUM(P123:P146)+SUM(P95:P120)</f>
        <v>0</v>
      </c>
      <c r="Q147" s="197">
        <f>SUM(Q123:Q146)+SUM(Q95:Q120)</f>
        <v>3</v>
      </c>
      <c r="R147" s="197">
        <f>SUM(R123:R146)+SUM(R95:R120)</f>
        <v>15</v>
      </c>
      <c r="S147" s="40">
        <f>SUM(S123:S146)+SUM(S95:S120)</f>
        <v>18</v>
      </c>
    </row>
    <row r="148" spans="1:30" ht="23.25" customHeight="1" thickBot="1">
      <c r="A148" s="120"/>
      <c r="B148" s="121" t="s">
        <v>243</v>
      </c>
      <c r="C148" s="102">
        <f t="shared" ref="C148:S148" si="40">C147+C91+C62+C46+C42+C24+C15</f>
        <v>4</v>
      </c>
      <c r="D148" s="103">
        <f t="shared" si="40"/>
        <v>4</v>
      </c>
      <c r="E148" s="104">
        <f t="shared" si="40"/>
        <v>9</v>
      </c>
      <c r="F148" s="58">
        <f t="shared" si="40"/>
        <v>6</v>
      </c>
      <c r="G148" s="103">
        <f t="shared" si="40"/>
        <v>3</v>
      </c>
      <c r="H148" s="105">
        <f>H147+H91+H62+H46+H42+H24+H15</f>
        <v>7</v>
      </c>
      <c r="I148" s="102">
        <f t="shared" si="40"/>
        <v>4</v>
      </c>
      <c r="J148" s="103">
        <f t="shared" si="40"/>
        <v>1</v>
      </c>
      <c r="K148" s="104">
        <f t="shared" si="40"/>
        <v>7</v>
      </c>
      <c r="L148" s="58">
        <f t="shared" si="40"/>
        <v>0</v>
      </c>
      <c r="M148" s="103">
        <f t="shared" si="40"/>
        <v>0</v>
      </c>
      <c r="N148" s="105">
        <f t="shared" si="40"/>
        <v>0</v>
      </c>
      <c r="O148" s="102">
        <f>O147+O91+O62+O46+O42+O24+O15</f>
        <v>14</v>
      </c>
      <c r="P148" s="103">
        <f t="shared" si="40"/>
        <v>8</v>
      </c>
      <c r="Q148" s="103">
        <f t="shared" si="40"/>
        <v>22</v>
      </c>
      <c r="R148" s="103">
        <f t="shared" si="40"/>
        <v>23</v>
      </c>
      <c r="S148" s="104">
        <f t="shared" si="40"/>
        <v>45</v>
      </c>
      <c r="AD148" s="20"/>
    </row>
    <row r="149" spans="1:30" ht="35.25" customHeight="1">
      <c r="AD149" s="20"/>
    </row>
  </sheetData>
  <mergeCells count="51">
    <mergeCell ref="L121:N121"/>
    <mergeCell ref="O121:S121"/>
    <mergeCell ref="A121:A122"/>
    <mergeCell ref="B121:B122"/>
    <mergeCell ref="C121:E121"/>
    <mergeCell ref="F121:H121"/>
    <mergeCell ref="I121:K121"/>
    <mergeCell ref="O2:S2"/>
    <mergeCell ref="C4:S4"/>
    <mergeCell ref="I2:K2"/>
    <mergeCell ref="L2:N2"/>
    <mergeCell ref="A2:A3"/>
    <mergeCell ref="B2:B3"/>
    <mergeCell ref="C2:E2"/>
    <mergeCell ref="F2:H2"/>
    <mergeCell ref="AD11:AD12"/>
    <mergeCell ref="C16:S16"/>
    <mergeCell ref="A25:A26"/>
    <mergeCell ref="A72:A73"/>
    <mergeCell ref="C25:E25"/>
    <mergeCell ref="F25:H25"/>
    <mergeCell ref="I25:K25"/>
    <mergeCell ref="B47:B48"/>
    <mergeCell ref="C72:E72"/>
    <mergeCell ref="B25:B26"/>
    <mergeCell ref="L47:N47"/>
    <mergeCell ref="A47:A48"/>
    <mergeCell ref="F47:H47"/>
    <mergeCell ref="I47:K47"/>
    <mergeCell ref="I72:K72"/>
    <mergeCell ref="A92:A93"/>
    <mergeCell ref="B92:B93"/>
    <mergeCell ref="C27:S27"/>
    <mergeCell ref="C43:S43"/>
    <mergeCell ref="O25:S25"/>
    <mergeCell ref="B72:B73"/>
    <mergeCell ref="L25:N25"/>
    <mergeCell ref="L72:N72"/>
    <mergeCell ref="L92:N92"/>
    <mergeCell ref="F92:H92"/>
    <mergeCell ref="I92:K92"/>
    <mergeCell ref="C94:S94"/>
    <mergeCell ref="C49:S49"/>
    <mergeCell ref="C63:S63"/>
    <mergeCell ref="O47:S47"/>
    <mergeCell ref="O72:S72"/>
    <mergeCell ref="C74:S74"/>
    <mergeCell ref="F72:H72"/>
    <mergeCell ref="O92:S92"/>
    <mergeCell ref="C92:E92"/>
    <mergeCell ref="C47:E47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55" orientation="landscape" r:id="rId1"/>
  <rowBreaks count="4" manualBreakCount="4">
    <brk id="24" max="19" man="1"/>
    <brk id="46" max="19" man="1"/>
    <brk id="71" max="23" man="1"/>
    <brk id="91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ПНИ</vt:lpstr>
      <vt:lpstr> ДИ</vt:lpstr>
      <vt:lpstr>ДИМВ</vt:lpstr>
      <vt:lpstr> ДДИ и КрЦ </vt:lpstr>
      <vt:lpstr>КЦ МФЦ НИИ</vt:lpstr>
      <vt:lpstr> общий УСЗН и ЦЗН</vt:lpstr>
      <vt:lpstr> органы осущ контр </vt:lpstr>
      <vt:lpstr> проверки министерства</vt:lpstr>
      <vt:lpstr>Лист1</vt:lpstr>
      <vt:lpstr>' ДДИ и КрЦ '!Область_печати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'КЦ МФЦ НИИ'!Область_печати</vt:lpstr>
      <vt:lpstr>ПНИ!Область_печати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reviz_12</cp:lastModifiedBy>
  <cp:lastPrinted>2021-10-18T10:52:24Z</cp:lastPrinted>
  <dcterms:created xsi:type="dcterms:W3CDTF">2016-09-30T08:39:18Z</dcterms:created>
  <dcterms:modified xsi:type="dcterms:W3CDTF">2021-10-18T10:54:08Z</dcterms:modified>
</cp:coreProperties>
</file>