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5600" windowHeight="9240" firstSheet="1" activeTab="7"/>
  </bookViews>
  <sheets>
    <sheet name="ПНИ" sheetId="4" r:id="rId1"/>
    <sheet name=" ДИ" sheetId="5" r:id="rId2"/>
    <sheet name="ДИМВ" sheetId="6" r:id="rId3"/>
    <sheet name=" ДДИ и КрЦ " sheetId="7" r:id="rId4"/>
    <sheet name="КЦ МФЦ НИИ" sheetId="8" r:id="rId5"/>
    <sheet name=" общий УСЗН и ЦЗН" sheetId="18" r:id="rId6"/>
    <sheet name=" органы осущ контр " sheetId="17" r:id="rId7"/>
    <sheet name=" проверки министерства" sheetId="14" r:id="rId8"/>
    <sheet name="Лист1" sheetId="20" r:id="rId9"/>
  </sheets>
  <definedNames>
    <definedName name="_xlnm.Print_Area" localSheetId="3">' ДДИ и КрЦ '!$A$1:$R$23</definedName>
    <definedName name="_xlnm.Print_Area" localSheetId="1">' ДИ'!$A$1:$R$16</definedName>
    <definedName name="_xlnm.Print_Area" localSheetId="5">' общий УСЗН и ЦЗН'!$A$1:$R$106</definedName>
    <definedName name="_xlnm.Print_Area" localSheetId="6">' органы осущ контр '!$A$1:$P$33</definedName>
    <definedName name="_xlnm.Print_Area" localSheetId="7">' проверки министерства'!$A$1:$S$149</definedName>
    <definedName name="_xlnm.Print_Area" localSheetId="2">ДИМВ!$A$1:$R$26</definedName>
    <definedName name="_xlnm.Print_Area" localSheetId="4">'КЦ МФЦ НИИ'!$A$1:$R$40</definedName>
    <definedName name="_xlnm.Print_Area" localSheetId="0">ПНИ!$A$1:$R$24</definedName>
  </definedNames>
  <calcPr calcId="124519"/>
  <fileRecoveryPr autoRecover="0"/>
</workbook>
</file>

<file path=xl/calcChain.xml><?xml version="1.0" encoding="utf-8"?>
<calcChain xmlns="http://schemas.openxmlformats.org/spreadsheetml/2006/main">
  <c r="D33" i="17"/>
  <c r="E33"/>
  <c r="F33"/>
  <c r="G33"/>
  <c r="H33"/>
  <c r="I33"/>
  <c r="J33"/>
  <c r="K33"/>
  <c r="L33"/>
  <c r="M33"/>
  <c r="N33"/>
  <c r="C33"/>
  <c r="P32"/>
  <c r="O32"/>
  <c r="O31"/>
  <c r="O7"/>
  <c r="O8"/>
  <c r="O9"/>
  <c r="O10"/>
  <c r="O11"/>
  <c r="O12"/>
  <c r="O13"/>
  <c r="O14"/>
  <c r="O15"/>
  <c r="O16"/>
  <c r="O17"/>
  <c r="O18"/>
  <c r="O19"/>
  <c r="O20"/>
  <c r="O21"/>
  <c r="O22"/>
  <c r="O23"/>
  <c r="O24"/>
  <c r="O25"/>
  <c r="O26"/>
  <c r="O27"/>
  <c r="O28"/>
  <c r="O29"/>
  <c r="O30"/>
  <c r="P31"/>
  <c r="P7"/>
  <c r="P8"/>
  <c r="P9"/>
  <c r="P10"/>
  <c r="P11"/>
  <c r="P12"/>
  <c r="P13"/>
  <c r="P14"/>
  <c r="P15"/>
  <c r="P16"/>
  <c r="P17"/>
  <c r="P18"/>
  <c r="P19"/>
  <c r="P20"/>
  <c r="P21"/>
  <c r="P22"/>
  <c r="P23"/>
  <c r="P24"/>
  <c r="P25"/>
  <c r="P26"/>
  <c r="P27"/>
  <c r="P28"/>
  <c r="P29"/>
  <c r="P30"/>
  <c r="O6"/>
  <c r="P6"/>
  <c r="M11"/>
  <c r="K30"/>
  <c r="K15"/>
  <c r="K11"/>
  <c r="I31"/>
  <c r="I15"/>
  <c r="I6"/>
  <c r="G17"/>
  <c r="G14"/>
  <c r="G11"/>
  <c r="C6"/>
  <c r="M14"/>
  <c r="K17"/>
  <c r="G15"/>
  <c r="E17"/>
  <c r="E15"/>
  <c r="E6"/>
  <c r="C17"/>
  <c r="C11"/>
  <c r="C10"/>
  <c r="P33" l="1"/>
  <c r="O33"/>
  <c r="O88" i="14"/>
  <c r="P88"/>
  <c r="O89"/>
  <c r="P89"/>
  <c r="O90"/>
  <c r="P90"/>
  <c r="O91"/>
  <c r="P91"/>
  <c r="O81"/>
  <c r="P81"/>
  <c r="O82"/>
  <c r="P82"/>
  <c r="O83"/>
  <c r="P83"/>
  <c r="O84"/>
  <c r="P84"/>
  <c r="O85"/>
  <c r="P85"/>
  <c r="O86"/>
  <c r="P86"/>
  <c r="O87"/>
  <c r="P87"/>
  <c r="O76"/>
  <c r="P76"/>
  <c r="O77"/>
  <c r="P77"/>
  <c r="O78"/>
  <c r="P78"/>
  <c r="O79"/>
  <c r="P79"/>
  <c r="P80"/>
  <c r="O80"/>
  <c r="O52"/>
  <c r="D15" l="1"/>
  <c r="E15"/>
  <c r="F15"/>
  <c r="G15"/>
  <c r="H15"/>
  <c r="I15"/>
  <c r="J15"/>
  <c r="K15"/>
  <c r="L15"/>
  <c r="M15"/>
  <c r="N15"/>
  <c r="C15"/>
  <c r="D24"/>
  <c r="E24"/>
  <c r="F24"/>
  <c r="G24"/>
  <c r="H24"/>
  <c r="I24"/>
  <c r="J24"/>
  <c r="K24"/>
  <c r="L24"/>
  <c r="M24"/>
  <c r="N24"/>
  <c r="C24"/>
  <c r="D43"/>
  <c r="E43"/>
  <c r="F43"/>
  <c r="G43"/>
  <c r="H43"/>
  <c r="I43"/>
  <c r="J43"/>
  <c r="K43"/>
  <c r="L43"/>
  <c r="M43"/>
  <c r="N43"/>
  <c r="C43"/>
  <c r="D47"/>
  <c r="E47"/>
  <c r="F47"/>
  <c r="G47"/>
  <c r="H47"/>
  <c r="I47"/>
  <c r="J47"/>
  <c r="K47"/>
  <c r="L47"/>
  <c r="M47"/>
  <c r="N47"/>
  <c r="C47"/>
  <c r="D63"/>
  <c r="E63"/>
  <c r="F63"/>
  <c r="G63"/>
  <c r="H63"/>
  <c r="I63"/>
  <c r="J63"/>
  <c r="K63"/>
  <c r="L63"/>
  <c r="M63"/>
  <c r="N63"/>
  <c r="C63"/>
  <c r="D92"/>
  <c r="E92"/>
  <c r="F92"/>
  <c r="G92"/>
  <c r="H92"/>
  <c r="I92"/>
  <c r="J92"/>
  <c r="K92"/>
  <c r="L92"/>
  <c r="M92"/>
  <c r="N92"/>
  <c r="C92"/>
  <c r="D148"/>
  <c r="E148"/>
  <c r="F148"/>
  <c r="G148"/>
  <c r="H148"/>
  <c r="I148"/>
  <c r="J148"/>
  <c r="K148"/>
  <c r="L148"/>
  <c r="M148"/>
  <c r="N148"/>
  <c r="C148"/>
  <c r="O125"/>
  <c r="P125"/>
  <c r="R125"/>
  <c r="O126"/>
  <c r="P126"/>
  <c r="R126"/>
  <c r="O127"/>
  <c r="P127"/>
  <c r="R127"/>
  <c r="O128"/>
  <c r="P128"/>
  <c r="R128"/>
  <c r="O129"/>
  <c r="P129"/>
  <c r="R129"/>
  <c r="O130"/>
  <c r="P130"/>
  <c r="R130"/>
  <c r="O131"/>
  <c r="P131"/>
  <c r="R131"/>
  <c r="O132"/>
  <c r="P132"/>
  <c r="R132"/>
  <c r="O133"/>
  <c r="P133"/>
  <c r="R133"/>
  <c r="O134"/>
  <c r="P134"/>
  <c r="R134"/>
  <c r="O135"/>
  <c r="P135"/>
  <c r="R135"/>
  <c r="O136"/>
  <c r="P136"/>
  <c r="R136"/>
  <c r="O137"/>
  <c r="P137"/>
  <c r="R137"/>
  <c r="O138"/>
  <c r="P138"/>
  <c r="R138"/>
  <c r="O139"/>
  <c r="P139"/>
  <c r="R139"/>
  <c r="O140"/>
  <c r="P140"/>
  <c r="R140"/>
  <c r="O141"/>
  <c r="P141"/>
  <c r="R141"/>
  <c r="O142"/>
  <c r="P142"/>
  <c r="R142"/>
  <c r="O143"/>
  <c r="P143"/>
  <c r="R143"/>
  <c r="O144"/>
  <c r="P144"/>
  <c r="R144"/>
  <c r="O145"/>
  <c r="P145"/>
  <c r="R145"/>
  <c r="O146"/>
  <c r="P146"/>
  <c r="R146"/>
  <c r="O147"/>
  <c r="P147"/>
  <c r="R147"/>
  <c r="R124"/>
  <c r="P124"/>
  <c r="O124"/>
  <c r="O97"/>
  <c r="P97"/>
  <c r="R97"/>
  <c r="O98"/>
  <c r="P98"/>
  <c r="R98"/>
  <c r="O99"/>
  <c r="P99"/>
  <c r="R99"/>
  <c r="O100"/>
  <c r="P100"/>
  <c r="R100"/>
  <c r="O101"/>
  <c r="P101"/>
  <c r="R101"/>
  <c r="O102"/>
  <c r="P102"/>
  <c r="R102"/>
  <c r="O103"/>
  <c r="P103"/>
  <c r="R103"/>
  <c r="O104"/>
  <c r="P104"/>
  <c r="R104"/>
  <c r="O105"/>
  <c r="P105"/>
  <c r="R105"/>
  <c r="O106"/>
  <c r="P106"/>
  <c r="R106"/>
  <c r="O107"/>
  <c r="P107"/>
  <c r="R107"/>
  <c r="O108"/>
  <c r="P108"/>
  <c r="R108"/>
  <c r="O109"/>
  <c r="P109"/>
  <c r="R109"/>
  <c r="O110"/>
  <c r="P110"/>
  <c r="R110"/>
  <c r="O111"/>
  <c r="P111"/>
  <c r="R111"/>
  <c r="O112"/>
  <c r="P112"/>
  <c r="R112"/>
  <c r="O113"/>
  <c r="P113"/>
  <c r="R113"/>
  <c r="O114"/>
  <c r="P114"/>
  <c r="R114"/>
  <c r="O115"/>
  <c r="P115"/>
  <c r="R115"/>
  <c r="O116"/>
  <c r="P116"/>
  <c r="R116"/>
  <c r="O117"/>
  <c r="P117"/>
  <c r="R117"/>
  <c r="O118"/>
  <c r="P118"/>
  <c r="R118"/>
  <c r="O119"/>
  <c r="P119"/>
  <c r="R119"/>
  <c r="O120"/>
  <c r="P120"/>
  <c r="R120"/>
  <c r="O121"/>
  <c r="P121"/>
  <c r="R121"/>
  <c r="R96"/>
  <c r="P96"/>
  <c r="O96"/>
  <c r="Q77"/>
  <c r="R77"/>
  <c r="Q78"/>
  <c r="R78"/>
  <c r="Q79"/>
  <c r="R79"/>
  <c r="Q80"/>
  <c r="R80"/>
  <c r="Q81"/>
  <c r="R81"/>
  <c r="Q82"/>
  <c r="R82"/>
  <c r="Q83"/>
  <c r="R83"/>
  <c r="R84"/>
  <c r="Q85"/>
  <c r="R85"/>
  <c r="Q86"/>
  <c r="R86"/>
  <c r="Q87"/>
  <c r="R87"/>
  <c r="Q88"/>
  <c r="R88"/>
  <c r="Q89"/>
  <c r="R89"/>
  <c r="Q90"/>
  <c r="R90"/>
  <c r="Q91"/>
  <c r="R91"/>
  <c r="R76"/>
  <c r="Q76"/>
  <c r="O66"/>
  <c r="P66"/>
  <c r="R66"/>
  <c r="O67"/>
  <c r="P67"/>
  <c r="R67"/>
  <c r="O68"/>
  <c r="P68"/>
  <c r="R68"/>
  <c r="O69"/>
  <c r="P69"/>
  <c r="R69"/>
  <c r="O70"/>
  <c r="P70"/>
  <c r="R70"/>
  <c r="O71"/>
  <c r="P71"/>
  <c r="R71"/>
  <c r="O72"/>
  <c r="P72"/>
  <c r="R72"/>
  <c r="R65"/>
  <c r="P65"/>
  <c r="O65"/>
  <c r="P52"/>
  <c r="R52"/>
  <c r="O53"/>
  <c r="P53"/>
  <c r="R53"/>
  <c r="O54"/>
  <c r="P54"/>
  <c r="R54"/>
  <c r="O55"/>
  <c r="P55"/>
  <c r="R55"/>
  <c r="O56"/>
  <c r="P56"/>
  <c r="R56"/>
  <c r="O57"/>
  <c r="P57"/>
  <c r="R57"/>
  <c r="O58"/>
  <c r="P58"/>
  <c r="R58"/>
  <c r="O59"/>
  <c r="P59"/>
  <c r="R59"/>
  <c r="O60"/>
  <c r="P60"/>
  <c r="R60"/>
  <c r="O61"/>
  <c r="P61"/>
  <c r="R61"/>
  <c r="O62"/>
  <c r="P62"/>
  <c r="R62"/>
  <c r="R51"/>
  <c r="P51"/>
  <c r="O51"/>
  <c r="R46"/>
  <c r="O46"/>
  <c r="P46"/>
  <c r="R45"/>
  <c r="P45"/>
  <c r="O45"/>
  <c r="R28"/>
  <c r="R29"/>
  <c r="R30"/>
  <c r="R31"/>
  <c r="R32"/>
  <c r="R33"/>
  <c r="R34"/>
  <c r="R35"/>
  <c r="R36"/>
  <c r="R37"/>
  <c r="R38"/>
  <c r="R39"/>
  <c r="R40"/>
  <c r="R41"/>
  <c r="R42"/>
  <c r="P28"/>
  <c r="P29"/>
  <c r="P30"/>
  <c r="P31"/>
  <c r="P32"/>
  <c r="P33"/>
  <c r="P34"/>
  <c r="P35"/>
  <c r="P36"/>
  <c r="P37"/>
  <c r="P38"/>
  <c r="P39"/>
  <c r="P40"/>
  <c r="P41"/>
  <c r="P42"/>
  <c r="O28"/>
  <c r="O29"/>
  <c r="O30"/>
  <c r="O31"/>
  <c r="O32"/>
  <c r="O33"/>
  <c r="O34"/>
  <c r="O35"/>
  <c r="O36"/>
  <c r="O37"/>
  <c r="O38"/>
  <c r="O39"/>
  <c r="O40"/>
  <c r="O41"/>
  <c r="O42"/>
  <c r="R18"/>
  <c r="R19"/>
  <c r="R20"/>
  <c r="R21"/>
  <c r="R22"/>
  <c r="R23"/>
  <c r="R17"/>
  <c r="P18"/>
  <c r="P19"/>
  <c r="P20"/>
  <c r="P21"/>
  <c r="P22"/>
  <c r="P23"/>
  <c r="P17"/>
  <c r="O18"/>
  <c r="O19"/>
  <c r="O20"/>
  <c r="O21"/>
  <c r="O22"/>
  <c r="O23"/>
  <c r="O17"/>
  <c r="R6"/>
  <c r="R7"/>
  <c r="R8"/>
  <c r="R9"/>
  <c r="R10"/>
  <c r="R11"/>
  <c r="R12"/>
  <c r="R13"/>
  <c r="R14"/>
  <c r="R5"/>
  <c r="P6"/>
  <c r="P7"/>
  <c r="P8"/>
  <c r="P9"/>
  <c r="P10"/>
  <c r="P11"/>
  <c r="P12"/>
  <c r="P13"/>
  <c r="P14"/>
  <c r="P5"/>
  <c r="O6"/>
  <c r="O7"/>
  <c r="O8"/>
  <c r="O9"/>
  <c r="O10"/>
  <c r="O11"/>
  <c r="O12"/>
  <c r="O13"/>
  <c r="O14"/>
  <c r="O5"/>
  <c r="R148" l="1"/>
  <c r="Q29"/>
  <c r="Q12"/>
  <c r="S12" s="1"/>
  <c r="Q8"/>
  <c r="S8" s="1"/>
  <c r="R47"/>
  <c r="Q13"/>
  <c r="S13" s="1"/>
  <c r="Q9"/>
  <c r="S9" s="1"/>
  <c r="Q21"/>
  <c r="S21" s="1"/>
  <c r="Q23"/>
  <c r="S23" s="1"/>
  <c r="Q19"/>
  <c r="S19" s="1"/>
  <c r="Q42"/>
  <c r="S42" s="1"/>
  <c r="Q38"/>
  <c r="S38" s="1"/>
  <c r="Q10"/>
  <c r="S10" s="1"/>
  <c r="Q6"/>
  <c r="S6" s="1"/>
  <c r="Q14"/>
  <c r="S14" s="1"/>
  <c r="Q5"/>
  <c r="S5" s="1"/>
  <c r="Q11"/>
  <c r="S11" s="1"/>
  <c r="Q7"/>
  <c r="S7" s="1"/>
  <c r="Q22"/>
  <c r="S22" s="1"/>
  <c r="Q18"/>
  <c r="S18" s="1"/>
  <c r="Q17"/>
  <c r="S17" s="1"/>
  <c r="Q20"/>
  <c r="S20" s="1"/>
  <c r="S91"/>
  <c r="S89"/>
  <c r="P47"/>
  <c r="Q41"/>
  <c r="S41" s="1"/>
  <c r="Q52"/>
  <c r="S52" s="1"/>
  <c r="Q62"/>
  <c r="S62" s="1"/>
  <c r="Q58"/>
  <c r="S58" s="1"/>
  <c r="Q56"/>
  <c r="S56" s="1"/>
  <c r="Q54"/>
  <c r="S54" s="1"/>
  <c r="S87"/>
  <c r="S85"/>
  <c r="F149"/>
  <c r="O24"/>
  <c r="Q110"/>
  <c r="S110" s="1"/>
  <c r="O47"/>
  <c r="Q46"/>
  <c r="S46" s="1"/>
  <c r="P63"/>
  <c r="P15"/>
  <c r="S29"/>
  <c r="Q114"/>
  <c r="S114" s="1"/>
  <c r="Q112"/>
  <c r="S112" s="1"/>
  <c r="Q108"/>
  <c r="S108" s="1"/>
  <c r="Q106"/>
  <c r="S106" s="1"/>
  <c r="Q98"/>
  <c r="S98" s="1"/>
  <c r="S90"/>
  <c r="S88"/>
  <c r="S86"/>
  <c r="Q96"/>
  <c r="S96" s="1"/>
  <c r="Q124"/>
  <c r="S124" s="1"/>
  <c r="O63"/>
  <c r="Q30"/>
  <c r="S30" s="1"/>
  <c r="Q45"/>
  <c r="P24"/>
  <c r="O15"/>
  <c r="Q37"/>
  <c r="S37" s="1"/>
  <c r="Q33"/>
  <c r="S33" s="1"/>
  <c r="Q35"/>
  <c r="S35" s="1"/>
  <c r="Q51"/>
  <c r="S51" s="1"/>
  <c r="Q65"/>
  <c r="S65" s="1"/>
  <c r="S76"/>
  <c r="S82"/>
  <c r="S80"/>
  <c r="S78"/>
  <c r="Q136"/>
  <c r="S136" s="1"/>
  <c r="Q134"/>
  <c r="S134" s="1"/>
  <c r="Q132"/>
  <c r="S132" s="1"/>
  <c r="N149"/>
  <c r="K149"/>
  <c r="E149"/>
  <c r="R24"/>
  <c r="Q39"/>
  <c r="S39" s="1"/>
  <c r="Q32"/>
  <c r="S32" s="1"/>
  <c r="Q31"/>
  <c r="S31" s="1"/>
  <c r="Q69"/>
  <c r="S69" s="1"/>
  <c r="Q67"/>
  <c r="S67" s="1"/>
  <c r="S83"/>
  <c r="S81"/>
  <c r="S79"/>
  <c r="S77"/>
  <c r="Q121"/>
  <c r="S121" s="1"/>
  <c r="Q119"/>
  <c r="S119" s="1"/>
  <c r="Q117"/>
  <c r="S117" s="1"/>
  <c r="Q115"/>
  <c r="S115" s="1"/>
  <c r="Q113"/>
  <c r="S113" s="1"/>
  <c r="Q111"/>
  <c r="S111" s="1"/>
  <c r="Q109"/>
  <c r="S109" s="1"/>
  <c r="Q107"/>
  <c r="S107" s="1"/>
  <c r="Q97"/>
  <c r="S97" s="1"/>
  <c r="Q135"/>
  <c r="S135" s="1"/>
  <c r="Q133"/>
  <c r="S133" s="1"/>
  <c r="Q131"/>
  <c r="S131" s="1"/>
  <c r="Q129"/>
  <c r="S129" s="1"/>
  <c r="Q127"/>
  <c r="S127" s="1"/>
  <c r="Q125"/>
  <c r="S125" s="1"/>
  <c r="R63"/>
  <c r="R15"/>
  <c r="Q147"/>
  <c r="S147" s="1"/>
  <c r="Q143"/>
  <c r="S143" s="1"/>
  <c r="Q137"/>
  <c r="S137" s="1"/>
  <c r="Q146"/>
  <c r="S146" s="1"/>
  <c r="Q144"/>
  <c r="S144" s="1"/>
  <c r="Q142"/>
  <c r="S142" s="1"/>
  <c r="Q140"/>
  <c r="S140" s="1"/>
  <c r="Q130"/>
  <c r="S130" s="1"/>
  <c r="P148"/>
  <c r="Q120"/>
  <c r="S120" s="1"/>
  <c r="Q118"/>
  <c r="S118" s="1"/>
  <c r="Q116"/>
  <c r="S116" s="1"/>
  <c r="Q105"/>
  <c r="S105" s="1"/>
  <c r="Q103"/>
  <c r="S103" s="1"/>
  <c r="Q101"/>
  <c r="S101" s="1"/>
  <c r="Q99"/>
  <c r="S99" s="1"/>
  <c r="Q104"/>
  <c r="S104" s="1"/>
  <c r="Q102"/>
  <c r="S102" s="1"/>
  <c r="Q100"/>
  <c r="S100" s="1"/>
  <c r="R92"/>
  <c r="Q72"/>
  <c r="S72" s="1"/>
  <c r="Q70"/>
  <c r="S70" s="1"/>
  <c r="O92"/>
  <c r="Q68"/>
  <c r="S68" s="1"/>
  <c r="Q66"/>
  <c r="S66" s="1"/>
  <c r="Q61"/>
  <c r="S61" s="1"/>
  <c r="Q59"/>
  <c r="S59" s="1"/>
  <c r="Q57"/>
  <c r="S57" s="1"/>
  <c r="Q55"/>
  <c r="S55" s="1"/>
  <c r="Q53"/>
  <c r="S53" s="1"/>
  <c r="R43"/>
  <c r="Q40"/>
  <c r="S40" s="1"/>
  <c r="Q36"/>
  <c r="S36" s="1"/>
  <c r="P43"/>
  <c r="C149"/>
  <c r="D149"/>
  <c r="Q138"/>
  <c r="S138" s="1"/>
  <c r="L149"/>
  <c r="Q60"/>
  <c r="M149"/>
  <c r="Q28"/>
  <c r="S28" s="1"/>
  <c r="Q128"/>
  <c r="S128" s="1"/>
  <c r="Q126"/>
  <c r="S126" s="1"/>
  <c r="J149"/>
  <c r="Q84"/>
  <c r="S84" s="1"/>
  <c r="Q71"/>
  <c r="S71" s="1"/>
  <c r="I149"/>
  <c r="H149"/>
  <c r="Q145"/>
  <c r="S145" s="1"/>
  <c r="O148"/>
  <c r="Q139"/>
  <c r="S139" s="1"/>
  <c r="P92"/>
  <c r="O43"/>
  <c r="Q34"/>
  <c r="S34" s="1"/>
  <c r="G149"/>
  <c r="Q141"/>
  <c r="R149" l="1"/>
  <c r="Q47"/>
  <c r="S45"/>
  <c r="S47" s="1"/>
  <c r="Q15"/>
  <c r="S15" s="1"/>
  <c r="Q63"/>
  <c r="S63" s="1"/>
  <c r="Q24"/>
  <c r="S92"/>
  <c r="P149"/>
  <c r="S60"/>
  <c r="O149"/>
  <c r="Q92"/>
  <c r="Q43"/>
  <c r="S43"/>
  <c r="S141"/>
  <c r="S148" s="1"/>
  <c r="Q148"/>
  <c r="Q149" l="1"/>
  <c r="S24"/>
  <c r="S149" s="1"/>
</calcChain>
</file>

<file path=xl/sharedStrings.xml><?xml version="1.0" encoding="utf-8"?>
<sst xmlns="http://schemas.openxmlformats.org/spreadsheetml/2006/main" count="1655" uniqueCount="960">
  <si>
    <r>
      <t>Управление Федеральной службы по надзору в сфере защиты прав потребителей и благополучия человека по Алтайскому краю (</t>
    </r>
    <r>
      <rPr>
        <b/>
        <i/>
        <sz val="13.5"/>
        <rFont val="Times New Roman"/>
        <family val="1"/>
        <charset val="204"/>
      </rPr>
      <t>Роспотребнадзор</t>
    </r>
    <r>
      <rPr>
        <sz val="13.5"/>
        <rFont val="Times New Roman"/>
        <family val="1"/>
        <charset val="204"/>
      </rPr>
      <t>) (предметом проверок является соблюдение санитарно-эпидемиологических требований к эксплуатации общественных помещений, зданий, оборудования)</t>
    </r>
  </si>
  <si>
    <r>
      <t xml:space="preserve">Сибирское управление </t>
    </r>
    <r>
      <rPr>
        <b/>
        <i/>
        <sz val="13.5"/>
        <rFont val="Times New Roman"/>
        <family val="1"/>
        <charset val="204"/>
      </rPr>
      <t xml:space="preserve">Ростехнадзора </t>
    </r>
    <r>
      <rPr>
        <sz val="13.5"/>
        <rFont val="Times New Roman"/>
        <family val="1"/>
        <charset val="204"/>
      </rPr>
      <t>(Федеральная служба по экологическому, технологическому и атомному надзору) (проверка проводится в рамках федерального государственного энергетического надзора, предъявляются требования к технической эксплуатации электроустановок потребителей, к соблюдению правил по охране труда при эксплуатации электроустановок и другое)</t>
    </r>
  </si>
  <si>
    <r>
      <t xml:space="preserve">Территориальный орган Федеральной службы по надзору в сфере здравоохранения по Алтайскому краю (ТО </t>
    </r>
    <r>
      <rPr>
        <b/>
        <i/>
        <sz val="13.5"/>
        <rFont val="Times New Roman"/>
        <family val="1"/>
        <charset val="204"/>
      </rPr>
      <t>Росздравнадзора</t>
    </r>
    <r>
      <rPr>
        <sz val="13.5"/>
        <rFont val="Times New Roman"/>
        <family val="1"/>
        <charset val="204"/>
      </rPr>
      <t xml:space="preserve"> по Алтайскому краю)</t>
    </r>
  </si>
  <si>
    <r>
      <t>Федеральная служба по труду и занятости (</t>
    </r>
    <r>
      <rPr>
        <b/>
        <i/>
        <sz val="13.5"/>
        <rFont val="Times New Roman"/>
        <family val="1"/>
        <charset val="204"/>
      </rPr>
      <t>Роструд</t>
    </r>
    <r>
      <rPr>
        <sz val="13.5"/>
        <rFont val="Times New Roman"/>
        <family val="1"/>
        <charset val="204"/>
      </rPr>
      <t>) Государственная инспекция труда в Алтайском крае</t>
    </r>
    <r>
      <rPr>
        <b/>
        <i/>
        <sz val="13.5"/>
        <rFont val="Times New Roman"/>
        <family val="1"/>
        <charset val="204"/>
      </rPr>
      <t xml:space="preserve"> </t>
    </r>
  </si>
  <si>
    <t>другие отделы</t>
  </si>
  <si>
    <t>Наименование учреждения</t>
  </si>
  <si>
    <t>п/п</t>
  </si>
  <si>
    <r>
      <t>Ко</t>
    </r>
    <r>
      <rPr>
        <b/>
        <i/>
        <sz val="12"/>
        <rFont val="Times New Roman"/>
        <family val="1"/>
        <charset val="204"/>
      </rPr>
      <t>мплексные центры социального обслуживания населения</t>
    </r>
  </si>
  <si>
    <t>Приложение № 8</t>
  </si>
  <si>
    <t>всего КРО</t>
  </si>
  <si>
    <t>Всего по психоневрологическим интернатам</t>
  </si>
  <si>
    <t>Всего по домам-интернатам для престарелых и  инвалидов</t>
  </si>
  <si>
    <t>Всего по домам-интернатам малой вместимости</t>
  </si>
  <si>
    <t>Всего по детским домам-интернатам</t>
  </si>
  <si>
    <t>Всего по краевым центрам</t>
  </si>
  <si>
    <t>Всего по комплексным центрам социального обслуживания населения, МФЦ, НИИ</t>
  </si>
  <si>
    <t>Всего по управлениям социальной защиты населения</t>
  </si>
  <si>
    <t>из них внеплановых</t>
  </si>
  <si>
    <t>в детских домах-интнернатах, в краевых центрах</t>
  </si>
  <si>
    <t>4 КВАРТАЛ</t>
  </si>
  <si>
    <t>Управление социальной защиты населения по Локтевскому району</t>
  </si>
  <si>
    <t>Управление социальной защиты населения по Мамонтовскому району</t>
  </si>
  <si>
    <t>Управление социальной защиты населения по Михайловскому району</t>
  </si>
  <si>
    <t>Управление социальной защиты населения по Немецкому национальному району</t>
  </si>
  <si>
    <t>Управление социальной защиты населения по городу Новоалтайску и Первомайскому району</t>
  </si>
  <si>
    <t>Управление социальной защиты населения по Павловскому району</t>
  </si>
  <si>
    <t>Управление социальной защиты населения по Панкрушихинскому району</t>
  </si>
  <si>
    <t>Управление социальной защиты населения по Петропавловскому району</t>
  </si>
  <si>
    <t>Управление социальной защиты населения по Ребрихинскому району</t>
  </si>
  <si>
    <t>Управление социальной защиты населения по Родинскому району</t>
  </si>
  <si>
    <t>Управление социальной защиты населения по Романовскому району</t>
  </si>
  <si>
    <t>Управление социальной защиты населения по городу Рубцовску и Рубцовскому району</t>
  </si>
  <si>
    <t>Управление социальной защиты населения по Советскому району</t>
  </si>
  <si>
    <t>Управление социальной защиты населения по Тальменскому району</t>
  </si>
  <si>
    <t>Управление социальной защиты населения по Топчихинскому району</t>
  </si>
  <si>
    <t>Управление социальной защиты населения по Третьяковскому району</t>
  </si>
  <si>
    <t>Управление социальной защиты населения по Троицкому району</t>
  </si>
  <si>
    <t>Управление социальной защиты населения по Тюменцевскому району</t>
  </si>
  <si>
    <t>Управление социальной защиты населения по Угловскому району</t>
  </si>
  <si>
    <t>Управление социальной защиты населения по Усть-Калманскому району</t>
  </si>
  <si>
    <t>Управление социальной защиты населения по Усть-Пристанскому району</t>
  </si>
  <si>
    <t>Управление социальной защиты населения по Хабарскому району</t>
  </si>
  <si>
    <t>Управление социальной защиты населения по Чарышскому району</t>
  </si>
  <si>
    <t>Управление социальной защиты населения по Шелаболихинскому району</t>
  </si>
  <si>
    <t>Управление социальной защиты населения по Шипуновскому району</t>
  </si>
  <si>
    <t>Управление социальной защиты населения по Краснощековскому и Курьинскому районам</t>
  </si>
  <si>
    <t>Министерство внутренних дел Российской Федерации по Алтайскому краю</t>
  </si>
  <si>
    <r>
      <t>Прокуратура Алтайского края</t>
    </r>
    <r>
      <rPr>
        <sz val="13.5"/>
        <rFont val="Calibri"/>
        <family val="2"/>
        <charset val="204"/>
      </rPr>
      <t xml:space="preserve"> </t>
    </r>
  </si>
  <si>
    <t>Краткое описание нарушений со ссылкой на нормативный акт</t>
  </si>
  <si>
    <t>Акт (справка)</t>
  </si>
  <si>
    <t>дата/ номер</t>
  </si>
  <si>
    <t>Вид и форма контрольного мероприятия, (плановая, внеплановая, документарная, камеральная, выездная и т.п.)</t>
  </si>
  <si>
    <t>Управление Пенсионного фонда РФ в Алтайском крае</t>
  </si>
  <si>
    <t>Управление социальной защиты населения по Каменскому, Крутихинскому и Баевскому районам</t>
  </si>
  <si>
    <t>Управление социальной защиты населения по городу Белокурихе и Солонешенскому району</t>
  </si>
  <si>
    <t>Управление социальной защиты населения по городу Бийску и Бийскому и Солтонскому районам</t>
  </si>
  <si>
    <t>Управление социальной защиты населения по Кытмановскому и Тогульскому районам</t>
  </si>
  <si>
    <t>Управление социальной защиты населения по городам Славгороду и Яровое, Бурлинскому и Табунскому районам</t>
  </si>
  <si>
    <t>Управление социальной защиты населения по Поспелихинскому  и Новичихинскому районам</t>
  </si>
  <si>
    <t>Управление социальной защиты населения по Смоленскому и Быстроистокскому районам</t>
  </si>
  <si>
    <t>Управление социальной защиты населения по Целинному и Ельцовскому районам</t>
  </si>
  <si>
    <t>КГБУСО "Комплексный центр социального обслуживания населения  города Славгорода"</t>
  </si>
  <si>
    <t>КГБУСО "Комплексный центр социального обслуживания населения  Немецкого национального района"</t>
  </si>
  <si>
    <t>Приложение № 1</t>
  </si>
  <si>
    <t>Приложение № 2</t>
  </si>
  <si>
    <t>Приложение № 3</t>
  </si>
  <si>
    <t>Приложение № 4</t>
  </si>
  <si>
    <t>Приложение № 5</t>
  </si>
  <si>
    <t>Приложение № 6</t>
  </si>
  <si>
    <t>Комплексные центры социального обслуживания населения, КАУ МФЦ, НИИ РМЭП</t>
  </si>
  <si>
    <t>№</t>
  </si>
  <si>
    <t>в психоневрологических интернатах</t>
  </si>
  <si>
    <t>в домах интернатах для престарелых и инвалидов</t>
  </si>
  <si>
    <t>в домах-интернатах малой вместимости для пожилых людей и инвалидов</t>
  </si>
  <si>
    <t>в управлениях социальной защиты населения</t>
  </si>
  <si>
    <t>ВСЕГО</t>
  </si>
  <si>
    <t>Министерство природных ресурсов и экологии Алтайского края (предметом проверок является соблюдение требований природоохранного законодательства при эксплуатации предприятий, сооружений и иных объектов)</t>
  </si>
  <si>
    <t>Межрегиональное управление государственного автодорожного надзора по Алтайскому краю и Республике Алтай Федеральной службы по надзору в сфере транспорта (государственный контроль (надзор) за соблюдением транспортного законодательства, предметом проверок является соблюдение обязательных требований при перевозке грузов и пассажиров автомобильным транспортом)</t>
  </si>
  <si>
    <t>Главное управление МЧС России по Алтайскому краю (Министерство Российской Федерации по делам гражданской обороны, чрезвычайным ситуациям и ликвидации последствий стихийных бедствий) (предметом проверок является соблюдение требований пожарной безопасности)</t>
  </si>
  <si>
    <t>Алтайское региональное отделение Фонда социального страхования РФ</t>
  </si>
  <si>
    <t>ТАБЛИЦА ОРГАНОВ, ОСУЩЕСТВЛЯЮЩИХ КОНТРОЛЬНО-НАДЗОРНЫЕ ФУНКЦИИ</t>
  </si>
  <si>
    <t>в комплексных центрах, НИИ РМЭП, МФЦ</t>
  </si>
  <si>
    <t>ИТОГО</t>
  </si>
  <si>
    <t>Военный комиссариат по Алтайскому краю  (предметом проверок является организация ведения воинского учета и состояние работы по бронированию граждан, пребывающих в запасе)</t>
  </si>
  <si>
    <t>Министерство финансов Алтайского края (предметом проверок является предупреждение и соевременное выявление нарушений нормативных правовых актов, регилирующих вопросы финансовой деятельности, определние эффективности использования бюдженых средств и имущества)</t>
  </si>
  <si>
    <t>ВФК</t>
  </si>
  <si>
    <t>ГРК</t>
  </si>
  <si>
    <t>1 КВАРТАЛ</t>
  </si>
  <si>
    <t>2 КВАРТАЛ</t>
  </si>
  <si>
    <t>3 КВАРТАЛ</t>
  </si>
  <si>
    <t>Дома-интернаты для престарелых и инвалидов</t>
  </si>
  <si>
    <t>КГБСУСО "Шипуновский дом-интернат  для престарелых и инвалидов"</t>
  </si>
  <si>
    <t>КГБСУСО "Бобровский психоневрологический интернат"</t>
  </si>
  <si>
    <t>КГБСУСО "Мамонтовский психоневрологический интернат"</t>
  </si>
  <si>
    <t>КГБСУСО "Павловский психоневрологический интернат"</t>
  </si>
  <si>
    <t>КГБСУСО "Пещерский психоневрологический интернат"</t>
  </si>
  <si>
    <t>КГБСУСО "Троицкий психоневрологический интернат"</t>
  </si>
  <si>
    <t>КГБСУСО "Шелаболихинский психоневрологический интернат"</t>
  </si>
  <si>
    <t>КГБСУСО "Тальменский психоневрологический интернат"</t>
  </si>
  <si>
    <t>Дома-интернаты малой вместимости для пожилых людей и инвалидов</t>
  </si>
  <si>
    <t>КГБСУСО "Алтайский дом-интернат малой вместимости для престарелых и инвалидов"</t>
  </si>
  <si>
    <t>КГБСУСО "Дружбинский дом-интернат малой вместимости для престарелых и инвалидов"</t>
  </si>
  <si>
    <t>КГБСУСО "Егорьевский дом-интернат малой вместимости для престарелых и инвалидов"</t>
  </si>
  <si>
    <t>КГБСУСО "Ключевской дом-интернат малой вместимости для престарелых и инвалидов"</t>
  </si>
  <si>
    <t>КГБСУСО "Крутихинский дом-интернат малой вместимости для престарелых и инвалидов"</t>
  </si>
  <si>
    <t>КГБСУСО "Курский дом-интернат малой вместимости для престарелых и инвалидов"</t>
  </si>
  <si>
    <t>КГБСУСО "Кытмановский дом-интернат малой вместимости для престарелых и инвалидов"</t>
  </si>
  <si>
    <t>КГБСУСО "Локтевский дом-интернат малой вместимости для престарелых и инвалидов"</t>
  </si>
  <si>
    <t>КГБСУСО "Новичихинский дом-интернат малой вместимости для престарелых и инвалидов"</t>
  </si>
  <si>
    <t>КГБСУСО "Панкрушихинский дом-интернат малой вместимости для престарелых и инвалидов"</t>
  </si>
  <si>
    <t>КГБСУСО "Петропавловский дом-интернат малой вместимости для престарелых и инвалидов"</t>
  </si>
  <si>
    <t>КГБСУСО "Усть-Калманский дом-интернат малой вместимости для престарелых и инвалидов"</t>
  </si>
  <si>
    <t>КГБСУСО "Целинный дом-интернат малой вместимости для престарелых и инвалидов"</t>
  </si>
  <si>
    <t>Краевые центры</t>
  </si>
  <si>
    <t>КГБУСО "Краевой кризисный центр для женщин"</t>
  </si>
  <si>
    <t>КГБУСО "Краевой кризисный центр для мужчин"</t>
  </si>
  <si>
    <t>КГБУСО "Центр социальной адаптации для лиц без определенного места жительства"</t>
  </si>
  <si>
    <t>КГБУСО "Центр социальной адаптации для лиц без определенного места жительства города Бийска"</t>
  </si>
  <si>
    <t>КГБУСО "Центр социальной реабилитации инвалидов и ветеранов боевых действий"</t>
  </si>
  <si>
    <t>КГБУСО "Краевой реабилитационный центр для детей и подростков с ограниченными возможностями "Добродея"</t>
  </si>
  <si>
    <t>КГБУСО "Краевой реабилитационный центр для детей и подростков с ограниченными возможностями "Журавлики"</t>
  </si>
  <si>
    <t>КГБУСО "Краевой реабилитационный центр для детей и подростков с ограниченными возможностями "Радуга"</t>
  </si>
  <si>
    <t>Комплексные центры социального обслуживания населения</t>
  </si>
  <si>
    <t>КГБУСО "Комплексный центр социального обслуживания населения  города Бийска"</t>
  </si>
  <si>
    <t>КГБУСО "Комплексный центр социального обслуживания населения  города Алейска"</t>
  </si>
  <si>
    <t>КГБУСО "Комплексный центр социального обслуживания населения  Шипуновского района"</t>
  </si>
  <si>
    <t>КГБУСО "Комплексный центр социального обслуживания населения  Михайловского района"</t>
  </si>
  <si>
    <t>КГБУСО "Комплексный центр социального обслуживания населения  города Рубцовска"</t>
  </si>
  <si>
    <t>КГБУСО "Комплексный центр социального обслуживания населения  Локтевского района"</t>
  </si>
  <si>
    <t>КГБУСО "Комплексный центр социального обслуживания населения  Смоленского района"</t>
  </si>
  <si>
    <t>КГБУСО "Комплексный центр социального обслуживания населения  Советского района"</t>
  </si>
  <si>
    <t>КАУ "Многофункциональный центр предоставления государственных и муниципальных услуг Алтайского края"</t>
  </si>
  <si>
    <t>КГБУ "НИИ РМЭП"</t>
  </si>
  <si>
    <t>КГБУСО "Краевой социально-реабилитационный центр для несовершеннолетних "Дружба"</t>
  </si>
  <si>
    <t>Наименование учреждения, управления</t>
  </si>
  <si>
    <t>Месяц года</t>
  </si>
  <si>
    <t>Наименование контролирующего органа</t>
  </si>
  <si>
    <t>Сроки, в течении которого должно быть проведено контрольное мероприятие</t>
  </si>
  <si>
    <t>Период охвата проверкой</t>
  </si>
  <si>
    <t>Предписание</t>
  </si>
  <si>
    <t>дата/номер</t>
  </si>
  <si>
    <t>дата исполнения</t>
  </si>
  <si>
    <t>Представление</t>
  </si>
  <si>
    <t>Административный штраф</t>
  </si>
  <si>
    <t>Дата номер постановления</t>
  </si>
  <si>
    <t>Сумма штрафа</t>
  </si>
  <si>
    <t>Оплата (дата, номер документа)</t>
  </si>
  <si>
    <t>Иное решение проверяющего</t>
  </si>
  <si>
    <t>Примечание</t>
  </si>
  <si>
    <t>Результаты контрольных мероприятий</t>
  </si>
  <si>
    <t>КГБСУСО "Волчихинский дом-интернат малой вместимости для престарелых и инвалидов"</t>
  </si>
  <si>
    <t>КГБСУСО "Михайловский дом-интернат малой вместимости для престарелых и инвалидов"</t>
  </si>
  <si>
    <t>Психоневрологические интернаты</t>
  </si>
  <si>
    <t>КГБСУСО "Масальский психоневрологический интернат"</t>
  </si>
  <si>
    <t>КГБСУСО "Озерский психоневрологический интернат"</t>
  </si>
  <si>
    <t>КГБСУСО "Первомайский психоневрологический интернат"</t>
  </si>
  <si>
    <t>КГБСУСО "Барнаульский дом-интернат  для престарелых и инвалидов (ветеранов войны и труда)"</t>
  </si>
  <si>
    <t>КГБСУСО "Бийский дом-интернат  для престарелых и инвалидов"</t>
  </si>
  <si>
    <t>КГБСУСО "Ребрихинский дом-интернат  для престарелых и инвалидов"</t>
  </si>
  <si>
    <t>КГБСУСО "Рубцовский дом-интернат  для престарелых и инвалидов"</t>
  </si>
  <si>
    <t>КГБСУСО "Славгородский дом-интернат  для престарелых и инвалидов"</t>
  </si>
  <si>
    <t>КГБСУСО "Центральный дом-интернат  для престарелых и инвалидов"</t>
  </si>
  <si>
    <t xml:space="preserve">Детские дома-интернаты </t>
  </si>
  <si>
    <t>КГБУСО "Краевой реабилитационный центр для детей и подростков с ограниченными возможностями "Родник"</t>
  </si>
  <si>
    <t>КГБУСО "Краевой социально-реабилитационный центр для несовершеннолетних "Надежда"</t>
  </si>
  <si>
    <t>КГБУСО "Краевой социально-реабилитационный центр для несовершеннолетних "Солнышко"</t>
  </si>
  <si>
    <t>КГБУСО "Комплексный центр социального обслуживания населения  города Барнаула"</t>
  </si>
  <si>
    <t>КГБУСО "Комплексный центр социального обслуживания населения  Благовещенского района"</t>
  </si>
  <si>
    <t>КГБУСО "Комплексный центр социального обслуживания населения  города Заринска"</t>
  </si>
  <si>
    <t>КГБУСО "Комплексный центр социального обслуживания населения  Каменского района"</t>
  </si>
  <si>
    <t>КГБУСО "Комплексный центр социального обслуживания населения  Родинского района"</t>
  </si>
  <si>
    <t>КГБУСО "Комплексный центр социального обслуживания населения  Мамонтовского района"</t>
  </si>
  <si>
    <t>КГБУСО "Комплексный центр социального обслуживания населения  Павловского района"</t>
  </si>
  <si>
    <t>КГБУСО "Комплексный центр социального обслуживания населения  Тальменского района"</t>
  </si>
  <si>
    <t>КГБУСО "Комплексный центр социального обслуживания населения  города Новоалтайска"</t>
  </si>
  <si>
    <t>КГБУСО "Комплексный центр социального обслуживания населения  Топчихинского района"</t>
  </si>
  <si>
    <t>КГБУСО "Комплексный центр социального обслуживания населения  Троицкого района"</t>
  </si>
  <si>
    <t>КГБУСО "Комплексный центр социального обслуживания населения  Усть-Калманского района"</t>
  </si>
  <si>
    <t>Управления социальной защиты населения</t>
  </si>
  <si>
    <t>Управление социальной защиты населения по городу Барнаулу</t>
  </si>
  <si>
    <t>Управление социальной защиты населения по городу Алейску и Алейскому району</t>
  </si>
  <si>
    <t>Управление социальной защиты населения по Алтайскому району</t>
  </si>
  <si>
    <t>Управление социальной защиты населения по Благовещенскому и Суетскому районам</t>
  </si>
  <si>
    <t>Управление социальной защиты населения по Волчихинскому району</t>
  </si>
  <si>
    <t>Управление социальной защиты населения по Егорьевскому району</t>
  </si>
  <si>
    <t>Управление социальной защиты населения по Завьяловскому району</t>
  </si>
  <si>
    <t>Управление социальной защиты населения по Залесовскому району</t>
  </si>
  <si>
    <t>Управление социальной защиты населения по городу Заринску и Заринскому району</t>
  </si>
  <si>
    <t>Управление социальной защиты населения по Змеиногорскому району</t>
  </si>
  <si>
    <t>Управление социальной защиты населения по Зональному району</t>
  </si>
  <si>
    <t>Управление социальной защиты населения по Калманскому району</t>
  </si>
  <si>
    <t>Управление социальной защиты населения по Ключевскому району</t>
  </si>
  <si>
    <t>Управление социальной защиты населения по Косихинскому району</t>
  </si>
  <si>
    <t>Управление социальной защиты населения по Красногорскому району</t>
  </si>
  <si>
    <t>Управление социальной защиты населения по Кулундинскому району</t>
  </si>
  <si>
    <t>Комплексный центр социального обслуживания населения Усть-Калманского района</t>
  </si>
  <si>
    <t>КГБУСО "Комплексный центр социального обслуживания населения города Рубцовска"</t>
  </si>
  <si>
    <t>КГБСУСО "Бийский дом-интернат для престарелых и инвалидов"</t>
  </si>
  <si>
    <t>Краевое государственное бюджетное учреждение социального обслуживания "Краевой реабилитационный центр для детей и подростков с ограниченными возможностями "Добродея"</t>
  </si>
  <si>
    <t>КГБСУСО "Шипуновский дом-интернат для престарелых и инвалидов"</t>
  </si>
  <si>
    <t>КГБСУСО Тальменский психоневрологический интернат</t>
  </si>
  <si>
    <t>КГБСУСО  "Волчихинский дом-интернат малой вместимости для престарелых и инвалидов"</t>
  </si>
  <si>
    <t>КГБУСО "Комплексный центр социального обслуживания населения г.Барнаула"</t>
  </si>
  <si>
    <t>КГБСУСО "Славгородский дом - интернат для престарелых и инвалидов"</t>
  </si>
  <si>
    <t>Приложение № 7</t>
  </si>
  <si>
    <t>Управления Федеральной службы судебных приставов по Алтайскому краю</t>
  </si>
  <si>
    <t>Федеральная служба безопасности Российской Федерации (ФСБ России) Управление по Алтайскому краю</t>
  </si>
  <si>
    <t>Управление Федерального казначейства по Алтайскому краю</t>
  </si>
  <si>
    <t>КГБУСО "Комплексный центр социального обслуживания населения Каменского района"</t>
  </si>
  <si>
    <t>Управление Федеральной службы по ветеринарному и фитосанитарному надзору по Алтайскому краю и Республике Алтай (Россельхознадзор) (предметом проверок является соблюдение требований в области надзора и контроля за качеством и безопасностью зерна, крупы, комбикормов и компонентов для их производства)</t>
  </si>
  <si>
    <t>КГБУСО "Комплексный центр социального обслуживания населения Тальменского района"</t>
  </si>
  <si>
    <t>КГБУСО "Комплексный центр социального обслуживания населения Локтевского района"</t>
  </si>
  <si>
    <t>Межрайонная ИФНС по Алтайскому краю</t>
  </si>
  <si>
    <t>Счетная палата Алтайского края</t>
  </si>
  <si>
    <t xml:space="preserve">Наименование контрольно-надзорных органов, проверке которых подвергалась деятельность Минсоцзащиты Алтайского края либо подведомственных учреждений, территориальных органов </t>
  </si>
  <si>
    <t>проверки не проводились</t>
  </si>
  <si>
    <t>КГКУ "Управление социальной защиты населения по городу Барнаулу"</t>
  </si>
  <si>
    <t>КГКУ "Управление социальной защиты населения по городу Алейску и Алейскому району</t>
  </si>
  <si>
    <t>КГКУ "Управление социальной защиты населения по Алтайскому району</t>
  </si>
  <si>
    <t>КГКУ "Управление социальной защиты населения по городу Белокурихе и Солонешенскому району</t>
  </si>
  <si>
    <t>КГКУ "Управление социальной защиты населения по городу Бийску и Бийскому и Солтонскому районам</t>
  </si>
  <si>
    <t>КГКУ "Управление социальной защиты населения по Благовещенскому и Суетскому районам</t>
  </si>
  <si>
    <t>КГКУ "Управление социальной защиты населения по Волчихинскому району</t>
  </si>
  <si>
    <t>КГКУ "Управление социальной защиты населения по Егорьевскому району</t>
  </si>
  <si>
    <t>КГКУ "Управление социальной защиты населения по Завьяловскому району</t>
  </si>
  <si>
    <t>КГКУ "Управление социальной защиты населения по Залесовскому району</t>
  </si>
  <si>
    <t>КГКУ "Управление социальной защиты населения по городу Заринску и Заринскому району</t>
  </si>
  <si>
    <t>КГКУ "Управление социальной защиты населения по Змеиногорскому району</t>
  </si>
  <si>
    <t>КГКУ "Управление социальной защиты населения по Зональному району</t>
  </si>
  <si>
    <t>КГКУ "Управление социальной защиты населения по Калманскому району</t>
  </si>
  <si>
    <t>КГКУ "Управление социальной защиты населения по Каменскому, Крутихинскому и Баевскому районам</t>
  </si>
  <si>
    <t xml:space="preserve">КГКУ "Управление социальной защиты населения по Ключевскому району </t>
  </si>
  <si>
    <t xml:space="preserve"> КГКУ "Управление социальной защиты населения по Косихинскому району</t>
  </si>
  <si>
    <t>КГКУ "Управление социальной защиты населения по Краснощековскому и Курьинскому районам</t>
  </si>
  <si>
    <t>КГКУ "Управление социальной защиты населения по Кытмановскому и Тогульскому районам</t>
  </si>
  <si>
    <t>КГКУ "Управление социальной защиты населения по Локтевскому району</t>
  </si>
  <si>
    <t>КГКУ "Управление социальной защиты населения по Мамонтовскому району</t>
  </si>
  <si>
    <t>КГКУ "Управление социальной защиты населения по Михайловскому району</t>
  </si>
  <si>
    <t>КГКУ "Управление социальной защиты населения по Немецкому национальному району</t>
  </si>
  <si>
    <t>КГКУ "Управление социальной защиты населения по городу Новоалтайску и Первомайскому району</t>
  </si>
  <si>
    <t>КГКУ "Управление социальной защиты населения по Павловскому району</t>
  </si>
  <si>
    <t>КГКУ "Управление социальной защиты населения по Панкрушихинскому району</t>
  </si>
  <si>
    <t>КГКУ "Управление социальной защиты населения по Петропавловскому району</t>
  </si>
  <si>
    <t>КГКУ "Управление социальной защиты населения по Поспелихинскому  и Новичихинскому районам</t>
  </si>
  <si>
    <t>КГКУ "Управление социальной защиты населения по Ребрихинскому району</t>
  </si>
  <si>
    <t>КГКУ "Управление социальной защиты населения по Родинскому району</t>
  </si>
  <si>
    <t>КГКУ "Управление социальной защиты населения по Романовскому району</t>
  </si>
  <si>
    <t>КГКУ "Управление социальной защиты населения по городу Рубцовску и Рубцовскому району</t>
  </si>
  <si>
    <t>КГКУ "Управление социальной защиты населения по городам Славгороду и Яровое, Бурлинскому и Табунскому районам</t>
  </si>
  <si>
    <t>КГКУ "Управление социальной защиты населения по Смоленскому и Быстроистокскому районам</t>
  </si>
  <si>
    <t>КГКУ "Управление социальной защиты населения по Советскому району</t>
  </si>
  <si>
    <t>КГКУ "Управление социальной защиты населения по Тальменскому району</t>
  </si>
  <si>
    <t>КГКУ "Управление социальной защиты населения по Топчихинскому району</t>
  </si>
  <si>
    <t>КГКУ "Управление социальной защиты населения по Третьяковскому району</t>
  </si>
  <si>
    <t>КГКУ "Управление социальной защиты населения по Троицкому району</t>
  </si>
  <si>
    <t>КГКУ "Управление социальной защиты населения по Шипуновскому району</t>
  </si>
  <si>
    <t>КГКУ "Управление социальной защиты населения по Шелаболихинскому району</t>
  </si>
  <si>
    <t>КГКУ "Управление социальной защиты населения по Чарышскому району</t>
  </si>
  <si>
    <t>КГКУ "Управление социальной защиты населения по Целинному и Ельцовскому районам</t>
  </si>
  <si>
    <t>КГКУ "Управление социальной защиты населения по Хабарскому району</t>
  </si>
  <si>
    <t>КГКУ "Управление социальной защиты населения по Усть-Пристанскому району</t>
  </si>
  <si>
    <t>КГКУ "Управление социальной защиты населения по Усть-Калманскому району</t>
  </si>
  <si>
    <t>КГКУ "Управление социальной защиты населения по Угловскому району</t>
  </si>
  <si>
    <t>КГКУ "Управление социальной защиты населения по Тюменцевскому району</t>
  </si>
  <si>
    <t>КГБСУСО "Егорьевский детский психоневрологический интернат"</t>
  </si>
  <si>
    <t>КГБСУСО "Тюменцевский детский психоневрологический интернат"</t>
  </si>
  <si>
    <t>КГБСУСО "Барнаульский дом-интернат для престарелых и инвалидов (ветеранов войны и труда)"</t>
  </si>
  <si>
    <t>ИТОГО ПРОВЕРОК МИНСОЦЗАЩИТЫ</t>
  </si>
  <si>
    <t>КГБСУСО "Рубцовский специальный дом-интернат для престарелых и инвалидов"</t>
  </si>
  <si>
    <t>ФГБУ "Научный медицинский исследовательсткий центр психиатрии и наргологии им. В.П.Сербского" Минздрава России</t>
  </si>
  <si>
    <t>Федеральное казенное учреждение «Главное бюро медико-социальной экспертизы по Алтайскому краю»</t>
  </si>
  <si>
    <t>Управление Федеральной службы по надзору в сфере связи, информационных технологий и массовых коммуникаций по Алтайскому краю и Республике Алтай  (Роскомнадзор)</t>
  </si>
  <si>
    <t>Прокуратура г. Заринска</t>
  </si>
  <si>
    <t>Прокуратура г. Барнаула Ленинского района</t>
  </si>
  <si>
    <t>запрос о предоставлении сведений</t>
  </si>
  <si>
    <t>плановая выездная</t>
  </si>
  <si>
    <t>плановая проверка</t>
  </si>
  <si>
    <t>Прокуратура  Первомайского района</t>
  </si>
  <si>
    <t>Прокуратура г.Рубцовска</t>
  </si>
  <si>
    <t xml:space="preserve">Государственная инспекция труда в Алтайском крае </t>
  </si>
  <si>
    <t>внеплановая, выездная</t>
  </si>
  <si>
    <t>05.02.2020-03.03.2020</t>
  </si>
  <si>
    <t>Прокуратура Курьинского района</t>
  </si>
  <si>
    <t xml:space="preserve">запрос </t>
  </si>
  <si>
    <t>2018-2019-28.02.2020</t>
  </si>
  <si>
    <t>07.02.2020-15.02.2020</t>
  </si>
  <si>
    <t>Исполнение законодательства о занятости.</t>
  </si>
  <si>
    <t>Прокуратура Ельцовского района</t>
  </si>
  <si>
    <t>Прокуратура г. Бийска</t>
  </si>
  <si>
    <t>Нарушений не выявлено</t>
  </si>
  <si>
    <t>Соблюдение требований законодательства  о занятости населения, законодательства в сфере закупок товаров, работ, услуг для гос. и муниц. нужд</t>
  </si>
  <si>
    <t>01.01.2017-31.12.2019</t>
  </si>
  <si>
    <t>Прокуратура Третьяковского района</t>
  </si>
  <si>
    <t>21.02.2020-21.02.2020</t>
  </si>
  <si>
    <t xml:space="preserve">Соблюдение Законодательств в сфере занятости населения </t>
  </si>
  <si>
    <t>21.02.2020 № 02-45-2020</t>
  </si>
  <si>
    <t>02.03.2020.</t>
  </si>
  <si>
    <t>15.01.2020 №02-29-2020</t>
  </si>
  <si>
    <t>15.02.2020.</t>
  </si>
  <si>
    <t>Управление Федеральной службы по надзору в сфере защиты прав потребителей и благополучия человека по Алтайскому краю (Роспотребнадзор)</t>
  </si>
  <si>
    <t>04.03.2020 № 366</t>
  </si>
  <si>
    <t>Прокуратура Тальменского района</t>
  </si>
  <si>
    <t>17.01.2020.</t>
  </si>
  <si>
    <t>22.01.2020 №02-47-2020</t>
  </si>
  <si>
    <t>22.02.2020.</t>
  </si>
  <si>
    <t>проверка по обращению граждан</t>
  </si>
  <si>
    <t>Управление Федеральной антимонопольной службы Алтайского края</t>
  </si>
  <si>
    <t>внеплановая проверка</t>
  </si>
  <si>
    <t>03.03.2020.</t>
  </si>
  <si>
    <t>Прокуратура  Троицкого района</t>
  </si>
  <si>
    <t>05.03.2020 № 02-34-20</t>
  </si>
  <si>
    <t>Выявлены нарушения законодательства о социальной защите инвалидов, санитарно-эпидемиологического законодательства, законодательства об основах охраны здоровья граждан, о психологической помощи, о государственной социальной помощи, о защите конкуренции, о бухгалтерском учете и гражданского законодательства.</t>
  </si>
  <si>
    <t>КГБУСО "Комплексный центр социального обслуживания населения Троицкого района"</t>
  </si>
  <si>
    <t xml:space="preserve"> ГУ МЧС России по Алтайскому краю</t>
  </si>
  <si>
    <t>Фактический</t>
  </si>
  <si>
    <t>15.01.2020 №11\1\1</t>
  </si>
  <si>
    <t>22.06.2020.</t>
  </si>
  <si>
    <t>14.01.2020-10.02.2020</t>
  </si>
  <si>
    <t>Нарушение требований пожарной безопасности в соответствии с ФЗ от 21.12.1994 №69-ФЗ "О пожарной безопасности".</t>
  </si>
  <si>
    <t>Главное управление МЧС России по Алтайскому краю (Министерство Российской Федерации по делам гражданской обороны, чрезвычайным ситуациям и ликвидации последствий стихийных бедствий)</t>
  </si>
  <si>
    <t>плановая, выездная</t>
  </si>
  <si>
    <t>16.03.2020-10.04.2020</t>
  </si>
  <si>
    <t>Контроль за соблюдением требований пожарной безопасности</t>
  </si>
  <si>
    <t>Прокуратура  Усть-Пристанского района</t>
  </si>
  <si>
    <t>КГКУ "Управление социальной защиты населения по Кулундинскому району"</t>
  </si>
  <si>
    <t>Главное управление МЧС России по Алтайскому краю</t>
  </si>
  <si>
    <t>03.2020.</t>
  </si>
  <si>
    <t>02.2020.</t>
  </si>
  <si>
    <t>Управление Федеральной службы по ветеринарному и фитосанитарному надзору по Алтайскому краю и Республике Алтай</t>
  </si>
  <si>
    <t>Управление Федеральной службы по надзору в сфере защиты прав потребителей и благополучия человека по Алтайскому краю</t>
  </si>
  <si>
    <t>внеплановая документарная</t>
  </si>
  <si>
    <t>12.02.2020-12.03.2020</t>
  </si>
  <si>
    <t>27.02.2020 № 27,  27.02.2020 № 28</t>
  </si>
  <si>
    <t>6000р. Предупреждение</t>
  </si>
  <si>
    <t>26.02.2020 № 19/1/1</t>
  </si>
  <si>
    <t>Министерство социальной защиты Алтайского края</t>
  </si>
  <si>
    <t>внеплановая выездная</t>
  </si>
  <si>
    <t>Федеральный государственный санитарно-эпидемиологический надзор за соблюдением санитарного законодательства, Федеральный закон от 30.03.1999 52-ФЗ</t>
  </si>
  <si>
    <t>исполнения приказа Федеральной службы по надзору в сфере защиты прав потребителей и благополучия человека (Роспотребнадзор) от 12.02.2020 №84 «О проведении внеплановых проверок деятельности психоневрологических интернатов» в целях реализации поручен</t>
  </si>
  <si>
    <t>Территориальный орган Федеральной службы по надзору в сфере здравоохранения по Алтайскому краю</t>
  </si>
  <si>
    <t xml:space="preserve">Министерство социальной защиты Алтайского края </t>
  </si>
  <si>
    <t>внеплановая, документарная</t>
  </si>
  <si>
    <t>Государственная инспекция труда в Алтайском крае</t>
  </si>
  <si>
    <t>Акт не предоставлен. Срок проверки до 06.04.2020</t>
  </si>
  <si>
    <t>Прокуратура г. Барнаула Центрального района</t>
  </si>
  <si>
    <t>Нарушение компенсации расходов на оплату жилого помещения и коммунальных услуг.</t>
  </si>
  <si>
    <t>14.02.2020-13.03.2020</t>
  </si>
  <si>
    <t>встречная проверка</t>
  </si>
  <si>
    <t>28.01.2020-28.01.2020</t>
  </si>
  <si>
    <t>Нарушений не выявлено.</t>
  </si>
  <si>
    <t>Министерство социальной защиты населения Алтайского края</t>
  </si>
  <si>
    <t>осуществление федерального государственного надзора за соблюдением трудового законодательства и иных нормативных правовых актов, содержащих нормы трудового права на основании обращения гражданина № 22/7-3953-19-ОБ от 31.12.2019</t>
  </si>
  <si>
    <t>29.01.2020 № 22/7-3953-19-ОБ/355/4</t>
  </si>
  <si>
    <t>29.01.2020 № 22/7-3953-19-ОБ/355/5</t>
  </si>
  <si>
    <t>11.02.2020 №22/7-3953-19-ОБ/355/12, 11.02.2020 № 22/7-3953-19-ОБ/355/14</t>
  </si>
  <si>
    <t>2000р, 50000р.</t>
  </si>
  <si>
    <t>Минсоцзащита Алтайского края</t>
  </si>
  <si>
    <t>01.04.2020-28.04.2020</t>
  </si>
  <si>
    <t>плановая выездная встречная</t>
  </si>
  <si>
    <t>30.01.2020-31.01.2020</t>
  </si>
  <si>
    <t>Справка от  31.01.2020 б/н</t>
  </si>
  <si>
    <t>Алейская межрайонная прокуратура</t>
  </si>
  <si>
    <t>04.03.2020.</t>
  </si>
  <si>
    <t>2018-2019</t>
  </si>
  <si>
    <t>16.01.2020-12.02.2020</t>
  </si>
  <si>
    <t>31.01.2020 № 12</t>
  </si>
  <si>
    <t>07.08.2018-11.02.2020</t>
  </si>
  <si>
    <t>14.02.2020 № 22/7-253-20-ОБ/12-1116-И/65-356</t>
  </si>
  <si>
    <t>21.02.2020.</t>
  </si>
  <si>
    <t>14.02.2020 № 22/7-253-20-ОБ/12-1111-И/65-356</t>
  </si>
  <si>
    <t>Осуществление федерального государственного надзора за соблюдением юридическим лицом или индивидуальным предпринимателем обязательных требований трудового законодательства и иных нормативных правовых актов, содержащих нормы трудового права, Письменное обращение гражданина. Несоответствие содержания приказа о приеме на работу условиям заключенного с работником труд. дог. (ст.68 ТК РФ)</t>
  </si>
  <si>
    <t>Нарушение устранено.</t>
  </si>
  <si>
    <t>10.03.2020-06.04.2020</t>
  </si>
  <si>
    <t>19.03.2020 № 27-03-5/19-02</t>
  </si>
  <si>
    <t>19.10.2020.</t>
  </si>
  <si>
    <t>19.03.2020 № 27-03-5/14-03</t>
  </si>
  <si>
    <t>Учреждением не в полном объеме соблюдены нормы питания в соответствии с приказом Главалтайсоцзащиты от 31.10.2014 № 376 "Об утверждении норм питания получателей социальных услуг в стационарной и полустационарной формах социального обслуживания" осуществление контроля за ранее выданным проверяемому лицу предписанием об устранении выявленных нарушений от 28.02.2019 № 27-03-5/19-01</t>
  </si>
  <si>
    <t>Организованы работы по устранению нарушений</t>
  </si>
  <si>
    <t>Результаты проверки не представлены</t>
  </si>
  <si>
    <t>02.03.2020 б/н</t>
  </si>
  <si>
    <t>ГУ МВД по Алтайскому краю</t>
  </si>
  <si>
    <t>Получение пособий, компенсаций и иных социальных выплат как "Ветеран труда АК"</t>
  </si>
  <si>
    <t>13.03.2020 № 85</t>
  </si>
  <si>
    <t>Прокуратура г.Белокурихи</t>
  </si>
  <si>
    <t>25.02.2020-13.03.2020</t>
  </si>
  <si>
    <t>плановая выездная (решение от 25.02.2020)</t>
  </si>
  <si>
    <t>02.03.2020 № 02-58-2020/197</t>
  </si>
  <si>
    <t>20.03.2020 исх.№198</t>
  </si>
  <si>
    <t>01.12.2019-29.02.2020</t>
  </si>
  <si>
    <t>07.02.2020-07.02.2020</t>
  </si>
  <si>
    <t>01.01.2019-31.12.2019</t>
  </si>
  <si>
    <t>Прокуратура г. Рубцовска Алтайского края</t>
  </si>
  <si>
    <t>внеплановая</t>
  </si>
  <si>
    <t>31.12.2019-29.02.2020</t>
  </si>
  <si>
    <t>Нарушение сроков размещения информации об исполнении договора - ст. ст. 4, 6, 7, п. 10, ч. 2, ч. 3, ст. 102 ФЗ № 44-ФЗ от 05.04.2013</t>
  </si>
  <si>
    <t>Нарушения устранены</t>
  </si>
  <si>
    <t>29.01.2020.</t>
  </si>
  <si>
    <t>29.02.2020.</t>
  </si>
  <si>
    <t>Управление Пенсионного фонда РФ в Барнауле Алтайского края</t>
  </si>
  <si>
    <t>ГУ Алтайское региональное отделение Фонда социального страхования РФ Филиал № 2</t>
  </si>
  <si>
    <t>09.12.2019-16.12.2019</t>
  </si>
  <si>
    <t>01.01.2016-31.12.2016</t>
  </si>
  <si>
    <t>09.12.2019-11.12.2019</t>
  </si>
  <si>
    <t>01.01.2016-31.12.2018</t>
  </si>
  <si>
    <t>№ 5пдс</t>
  </si>
  <si>
    <t>20.12.2019 №032V10190001248</t>
  </si>
  <si>
    <t>Занижение базы страховых взносов на сумму 311,39 руб. Сумма возмещена</t>
  </si>
  <si>
    <t>Излишне выплачено пособие по уходу за ребенком до 1,5 лет в размере  15923,03 руб.</t>
  </si>
  <si>
    <t>Нарушение устранено</t>
  </si>
  <si>
    <t>01.01.2017-02.11.2018</t>
  </si>
  <si>
    <t>внеплановая выездная проверка</t>
  </si>
  <si>
    <t>19.03.2020.</t>
  </si>
  <si>
    <t>ст.4 Закона от 19.04.1991 ФЗ-1032-1</t>
  </si>
  <si>
    <t>2019.</t>
  </si>
  <si>
    <t>28.01.2020 б/н</t>
  </si>
  <si>
    <t>27.03.2020 № 08-09/05-16/2020</t>
  </si>
  <si>
    <t>Рассмотрение результатов проверки назначено на 08.04.2020г., однако указанные нарушения  устранены: физ. Лицом Петровой Е.В. Оплачена неверно начисленная сумма страховых взносов в размере 5364,72 руб.; УСЗН оплачен штраф в размере 5,36 руб. за неправильные действия по уплате страховых взносов.</t>
  </si>
  <si>
    <t>06.03.2020 № 27пдс. № 29н/с</t>
  </si>
  <si>
    <t>плановая (исполнение законодательства в сфере размещения заказов)</t>
  </si>
  <si>
    <t>Отсутствие сведений об исполнении контрактов в системе закупки согласно Федерального закона от 05.04.2013 № 44-ФЗ «О контрактной системе в сфере закупок, товаров, работ, услуг для обеспечения государственных и муниципальных нужд»</t>
  </si>
  <si>
    <t>За допущенные нарушения приказом управления социальной защиты населения к сотруднику применена мера дисциплинарного взыскания в виде замечания</t>
  </si>
  <si>
    <t>10 дней</t>
  </si>
  <si>
    <t>10.02.2020-20.02.2020</t>
  </si>
  <si>
    <t>23.01.2020-02.03.2020</t>
  </si>
  <si>
    <t xml:space="preserve"> 2018-истекший период 2020 </t>
  </si>
  <si>
    <t>Прокуратура Михайловского района</t>
  </si>
  <si>
    <t xml:space="preserve"> 23.03.2020-24.03.2020</t>
  </si>
  <si>
    <t>2020.</t>
  </si>
  <si>
    <t>МО МВД РФ "Хабарский"</t>
  </si>
  <si>
    <t>2014-2015</t>
  </si>
  <si>
    <t>2011-2013</t>
  </si>
  <si>
    <t>2011-2012</t>
  </si>
  <si>
    <t xml:space="preserve">Змеиногорская межрайонная прокуратура
</t>
  </si>
  <si>
    <t>01.03.2020.</t>
  </si>
  <si>
    <t>19.12.2019 б/н</t>
  </si>
  <si>
    <t>плановая</t>
  </si>
  <si>
    <t>2019 год</t>
  </si>
  <si>
    <t>профилактическая работа с семьями, состоящими на учете,работниками соц.защиты проводится не в полном объеме.</t>
  </si>
  <si>
    <t>18.03.2020.</t>
  </si>
  <si>
    <t>05.03.2020-10.03.2020</t>
  </si>
  <si>
    <t>13.03.2020 № 02-30-2020</t>
  </si>
  <si>
    <t>04.12.2019-06.12.2019</t>
  </si>
  <si>
    <t>1 месяц</t>
  </si>
  <si>
    <t>13.01.2020 № 02-29-2020</t>
  </si>
  <si>
    <t>Без учета требований норм Федерального закона от 02.05.2006 № 59-ФЗ «О порядке рассмотрения обращений граждан Российской Федерации» при рассмотрении обращений граждан</t>
  </si>
  <si>
    <t>Указанные в представлении нарушения устранены</t>
  </si>
  <si>
    <t xml:space="preserve">Управление Алтайского края по труду и занятости населения </t>
  </si>
  <si>
    <t>03.02.2020- 21.02.2020</t>
  </si>
  <si>
    <t>Нарушения  обязательных требований Закона Российской Федерации от 19.04.1991 №1032-1 "О занятости населения в Российской Федерации", постановления Администрации Алтайского края от 30.12.2011 №792 "О реализации органами службы занятости населения Алтайского края полномочий в области содействия занятости населения", Административных регламентов предоставления государственных услуг в сфере занятости населения и иных нормативных правовых актов в области содействия занятости населения.</t>
  </si>
  <si>
    <t>Отчет о проделанной работе по устранению нарушений и недостатков, отраженных в актах по результатам проверок будет предоставлен до 14 апреля 2020 г.</t>
  </si>
  <si>
    <t>21.02.2020 б/н 21.02.2020 б/н</t>
  </si>
  <si>
    <t>КГБУСО "Комплексный центр социального обслуживания населения Смоленского района"</t>
  </si>
  <si>
    <t>12.03.2020.</t>
  </si>
  <si>
    <t>01.08.2020, 01.02.2021</t>
  </si>
  <si>
    <t>13.01.2020-22.01.2020</t>
  </si>
  <si>
    <t>2 дня</t>
  </si>
  <si>
    <t>24.01.2020 №10</t>
  </si>
  <si>
    <t>22.01.2020 №5/1/6</t>
  </si>
  <si>
    <t>6000р.</t>
  </si>
  <si>
    <t>12.03.2020 №4941</t>
  </si>
  <si>
    <t>22.01.2020 №5</t>
  </si>
  <si>
    <t>03.02.2020 03.08.2020</t>
  </si>
  <si>
    <t>15 рабочих дней</t>
  </si>
  <si>
    <t>пункты 4, 6, 7, 8 предписания устранены</t>
  </si>
  <si>
    <t>21.01.2020-17.02.2020</t>
  </si>
  <si>
    <t>10.02.2020 №23/5</t>
  </si>
  <si>
    <t>10.08.2020.</t>
  </si>
  <si>
    <t>12.03.2020 № 9440</t>
  </si>
  <si>
    <t>6 часов</t>
  </si>
  <si>
    <t xml:space="preserve">31.01.2020  с 10:30 до 16:45  </t>
  </si>
  <si>
    <t>31.01.2020 №22/12-65-4/66-36</t>
  </si>
  <si>
    <t>1 день</t>
  </si>
  <si>
    <t>07.02.2020 №45</t>
  </si>
  <si>
    <t>07.02.2020 с 10:30 до 11:30</t>
  </si>
  <si>
    <t>Славгородская межрайонная прокуратура</t>
  </si>
  <si>
    <t>11.02.2020.</t>
  </si>
  <si>
    <t>11.02.2020 №02-19-2020</t>
  </si>
  <si>
    <t xml:space="preserve">Минсоцзащита Алтайского края </t>
  </si>
  <si>
    <t>За 2020 год</t>
  </si>
  <si>
    <t>отправлено на проверку 31.03.2020</t>
  </si>
  <si>
    <t xml:space="preserve"> по запросу от 25.02.2020 № 27-04-4/П/1577</t>
  </si>
  <si>
    <t>Минсоцзащита</t>
  </si>
  <si>
    <t>документальная</t>
  </si>
  <si>
    <t>20.02.2020 №27-04-2/П/1476</t>
  </si>
  <si>
    <t>приобщены</t>
  </si>
  <si>
    <t>04.03.2020 №27-04-2/П/1982</t>
  </si>
  <si>
    <t>20.02.2020.</t>
  </si>
  <si>
    <t>01.11.2019-31.12.2019</t>
  </si>
  <si>
    <t>01.02.2020.</t>
  </si>
  <si>
    <t>плановая выездная проверка</t>
  </si>
  <si>
    <t>05.02.2020-04.03.2020</t>
  </si>
  <si>
    <t>в период проверки</t>
  </si>
  <si>
    <t>04.03.2020 №23/22</t>
  </si>
  <si>
    <t>04.03.2020 №23/61</t>
  </si>
  <si>
    <t>01.10.2020.</t>
  </si>
  <si>
    <t>12000р.</t>
  </si>
  <si>
    <t>январь-февраль 2020</t>
  </si>
  <si>
    <t>декабрь 2019г</t>
  </si>
  <si>
    <t>Требование от 21.01.2020 № 394ж17-12к; Результат контрольного мероприятия не направлен в адрес КАУ "МФЦ Алтайского края"</t>
  </si>
  <si>
    <t>07.02.2020-06.03.2020</t>
  </si>
  <si>
    <t>№ 46 от 14.02.2020</t>
  </si>
  <si>
    <t>Фонд социального страхования филиал № 4</t>
  </si>
  <si>
    <t>17.02.2020-21.02.2020</t>
  </si>
  <si>
    <t>01.07.2017-31.12.2019</t>
  </si>
  <si>
    <t>Оплата недоимки (2,00руб.) и штрафа (0,40 руб.) произведены за счет виновного лица</t>
  </si>
  <si>
    <t>21.02.2020 №18 пдс</t>
  </si>
  <si>
    <t>10.02.2020-14.02.2020</t>
  </si>
  <si>
    <t>13.03.2020-19.03.2020</t>
  </si>
  <si>
    <t>07.02.2020 №02.47-2020</t>
  </si>
  <si>
    <t>февраль 2020г</t>
  </si>
  <si>
    <t>13.02.2020.</t>
  </si>
  <si>
    <t>Нарушение п.18 Постановления Правительства РФ от 07.09.2012 года №891 "О порядке регистрации граждан в целях поиска  подходящей работы, регистрации безработных граждан" гражданка Сухорева Т.З была признана безработной однако в личном деле отсутствовает подпись под записью удоведомителього характера о назначенной дате следующего посещения центра занятости населения для подбора подходящей работы.</t>
  </si>
  <si>
    <t>Прокуратура г. Новоалтайска</t>
  </si>
  <si>
    <t xml:space="preserve">внеплановая </t>
  </si>
  <si>
    <t>03.02.2020№02-41-2020</t>
  </si>
  <si>
    <t>31.01.2020.</t>
  </si>
  <si>
    <t>10.02.2020-06.03.2020</t>
  </si>
  <si>
    <t>01.01.2017-31.01.2020</t>
  </si>
  <si>
    <t xml:space="preserve">Несвоевременное размещение информации об исполнении контрактов в соответствии с ч. 9 ст. 94 Закона № 44-ФЗ </t>
  </si>
  <si>
    <t>06.03.2020 б/н</t>
  </si>
  <si>
    <t xml:space="preserve">31.03.2020 № 19/36 </t>
  </si>
  <si>
    <t>19.03.2020-15.04.2020</t>
  </si>
  <si>
    <t>10.01.2020-11.02.2020</t>
  </si>
  <si>
    <t>20.03.2017-31.12.2019</t>
  </si>
  <si>
    <t>02.04.2020.</t>
  </si>
  <si>
    <t>23.01.2020-
22.02.2020</t>
  </si>
  <si>
    <t>1.Постановление №390 от 25.04.2012 абз.1,4 п.55 обеспечение своевременной проверки работоспособности противопожарного водопровода с составлением актов не реже 2 раз в год. 2.Приказ №178 от 25.03.2009 абз.8 п.8.6 СП 8.13130.2009 У гидрантов и водоемов должны установлены соответствующие указатели. 3.СанПиН 2.1.410-74 Питьевая вода не соответствует нормативным требованиям (рекомендовано приобрести фильтр для очистки воды)</t>
  </si>
  <si>
    <t>КГБСУСО "Крестьянский дом-интернат для престарелых и инвалидов"</t>
  </si>
  <si>
    <t>02.03.2020 № 01-10</t>
  </si>
  <si>
    <t>13.03.2020 №222004291687</t>
  </si>
  <si>
    <t>03.03.2020 № 21</t>
  </si>
  <si>
    <t>2 раб.деня</t>
  </si>
  <si>
    <t>Минсоцзащита, контрольно-ревизионный отдел</t>
  </si>
  <si>
    <t>27.01.2020-21.02.2020</t>
  </si>
  <si>
    <t xml:space="preserve">В наруш. п.2, п.14 Порядка организ. и проведения предрейс/предсменного контроля ТС автотранспорта, утвержд. приказом Минтранса России от 08.08.18 №296; не проводился предрейсовый контроль за ТС автотранспорта;  в наруш. п.2 ст.21 ФЗ от 28.12.2013 № 442-ФЗ заявления от получателей соц. услуг не составлялись, информация о гражданах, нуждающихся в предоставлении срочных соц. услуг получение от медицинских, образовательных или иных организаций, не входящих в систему соц. обслуживания, не фиксировалась;  в наруш. ст.22 ФЗ № 422 к соц. сопровождению были отнесены срочные соц. услуги. При этом в индивидуальных программах получателей соц. услуг отсутствует запись о необходимости в соц. сопровождении. </t>
  </si>
  <si>
    <t>27.03.2020 № 798</t>
  </si>
  <si>
    <t>27.03.2020 № 31</t>
  </si>
  <si>
    <t>11.11.2020.</t>
  </si>
  <si>
    <t>17.03.2020 № 100</t>
  </si>
  <si>
    <t>17.03.2020.</t>
  </si>
  <si>
    <t>05.03.2020-13.03.2020</t>
  </si>
  <si>
    <t>плановая проверка в декабре 2019 года</t>
  </si>
  <si>
    <t>02.03.2020-06.03.2020</t>
  </si>
  <si>
    <t>плановая, выездная Приостановлена</t>
  </si>
  <si>
    <t>1.чек-ордер от 19.03.2020 2.п/п № 197921 от 19.03.2020</t>
  </si>
  <si>
    <t>Министерство социальной защиты</t>
  </si>
  <si>
    <t>31.01.2020-24.01.2020</t>
  </si>
  <si>
    <t>01.08.2018-31.08.2019</t>
  </si>
  <si>
    <t>п/п №583892 от 06.04.2020</t>
  </si>
  <si>
    <t>20.03.2020 № 39-пдс, № 39-н/с</t>
  </si>
  <si>
    <t>Плановая выездная</t>
  </si>
  <si>
    <t>28.02.2020-06.03.2020</t>
  </si>
  <si>
    <t xml:space="preserve">ФКУ "ГБ МСЭ по Алтайскому краю" Минтруда России </t>
  </si>
  <si>
    <t>плановая документарная</t>
  </si>
  <si>
    <t>запрос</t>
  </si>
  <si>
    <t xml:space="preserve">плановая выездная </t>
  </si>
  <si>
    <t>28.02.2020 № 27</t>
  </si>
  <si>
    <t>28.02.2020.</t>
  </si>
  <si>
    <t>06.08.2019-06.02.2020</t>
  </si>
  <si>
    <t>05.02.2020-06.02.2020</t>
  </si>
  <si>
    <t>встречная выездная</t>
  </si>
  <si>
    <t>ГУ Алтайское региональное отделение Фонда социального страхования РФ Филиал №6</t>
  </si>
  <si>
    <t>13.03.2020-20.03.2020</t>
  </si>
  <si>
    <t>ТО надзорной деятельности № 9 Управления надзорной деятельности Главное управление МЧС России по Алтайскому краю</t>
  </si>
  <si>
    <t>10.02.2020 № 115</t>
  </si>
  <si>
    <t>10.02.2020 №23/17</t>
  </si>
  <si>
    <t>25.12.2019 № 266-п/в</t>
  </si>
  <si>
    <t>26.02.2020 № 19</t>
  </si>
  <si>
    <t>02.03.2020-27.03.2020</t>
  </si>
  <si>
    <r>
      <t xml:space="preserve">плановая выездная </t>
    </r>
    <r>
      <rPr>
        <b/>
        <sz val="10"/>
        <rFont val="Times New Roman"/>
        <family val="1"/>
        <charset val="204"/>
      </rPr>
      <t>Проверка отменена</t>
    </r>
  </si>
  <si>
    <t>01.01.2018-30.11.2019</t>
  </si>
  <si>
    <r>
      <t xml:space="preserve">Контроль за соблюдением требований пожарной безопасности. </t>
    </r>
    <r>
      <rPr>
        <b/>
        <sz val="9"/>
        <rFont val="Times New Roman"/>
        <family val="1"/>
        <charset val="204"/>
      </rPr>
      <t>Приостановлена  Акт не предоставлен</t>
    </r>
  </si>
  <si>
    <t>31.03.2020 № 971</t>
  </si>
  <si>
    <t>Проверка приостановлена до 01.05.2020</t>
  </si>
  <si>
    <t>29.01.2020 № 02-50д-2020</t>
  </si>
  <si>
    <t>Протокол об адм.правонарушении 15.01.2020 №17-83-11/1</t>
  </si>
  <si>
    <t>27.03.2020-28.03.2020</t>
  </si>
  <si>
    <t>контроль за исполнением предписания ГПН №135/1/1 от 26.04.2019г об устранении нарушений требований пожарной безопасности</t>
  </si>
  <si>
    <t>внеплановая документарная проверка</t>
  </si>
  <si>
    <t>27.03.2020 №22/3-113-20-ПВ/12-2392-И/66-28</t>
  </si>
  <si>
    <t>27.02.2020 б/н</t>
  </si>
  <si>
    <t>27.04.2020.</t>
  </si>
  <si>
    <t>МО МВД России "Кулундинский"</t>
  </si>
  <si>
    <t>Проверка законности расходования бюджетных денежных средств по программе содействия занятости населения</t>
  </si>
  <si>
    <t>Прокуратура Целинного района</t>
  </si>
  <si>
    <t>Соблюдение законодательства о ежемесячных выплатах семьям, имеющим детей.</t>
  </si>
  <si>
    <t>проверка</t>
  </si>
  <si>
    <t>Исполнение законодательства о труде и занятости</t>
  </si>
  <si>
    <t>13.04.2020 № 35</t>
  </si>
  <si>
    <t>Проверка нарушений Заказчиком положений Закона о контрактной системе. Нарушений не выявлено</t>
  </si>
  <si>
    <t>запрос информации</t>
  </si>
  <si>
    <t>МО МВД России "Алейский"</t>
  </si>
  <si>
    <t xml:space="preserve">Алейская межрайонная прокуратура </t>
  </si>
  <si>
    <t>Реализация проекта "Демография"</t>
  </si>
  <si>
    <t>Прокуратура Немецкого национального района</t>
  </si>
  <si>
    <t>Проект "Финансовая поддержка семей при рождении детей"</t>
  </si>
  <si>
    <t>Прокуратура Поспелихинского района</t>
  </si>
  <si>
    <t>Соблюдение законодательства о защите социальных прав граждан.</t>
  </si>
  <si>
    <t>Прокуратура Смоленского района</t>
  </si>
  <si>
    <t>Соблюдение законодательства в сфере выполнения национальных проектов "Демография" "Образование"</t>
  </si>
  <si>
    <t>24.04.2020 № 02-02</t>
  </si>
  <si>
    <t>24.05.2020.</t>
  </si>
  <si>
    <t>24.04.2020.</t>
  </si>
  <si>
    <t>Прокуратура Косихинского района</t>
  </si>
  <si>
    <t>В рамках реализации  национального проекта "Демография"</t>
  </si>
  <si>
    <t>Прокуратура Железнодорожного района г.Барнаула</t>
  </si>
  <si>
    <t>Соблюдение законодательства при использовании заказчиками обязательств по оплате исполнения гос.и муниц. Контрактов</t>
  </si>
  <si>
    <t>Прокуратура Бийского района</t>
  </si>
  <si>
    <t>По реализации национального проекта "Демография"</t>
  </si>
  <si>
    <t>Прокуратура Топчихинского района</t>
  </si>
  <si>
    <t>Исполнение национального проекта "Демография"</t>
  </si>
  <si>
    <t>2019- 1кв.2020</t>
  </si>
  <si>
    <t>Шелаболихинский районный суд Алтайского края</t>
  </si>
  <si>
    <t>16.04.2020 № 22/3-232-20-ПВ/37/37/4</t>
  </si>
  <si>
    <t>06.05.2020 №22/3-232-20-ПВ/337/37/6/4</t>
  </si>
  <si>
    <t>Предупреждение</t>
  </si>
  <si>
    <t>16.04.2020.</t>
  </si>
  <si>
    <t>ТО НД и ПР №4 УНД и ПР ГУ МЧС России по Алтайскому краю Федеральный государственный пожарный надзор</t>
  </si>
  <si>
    <t>Профилактика нарушений требований законодательства в сфере льготного обеспечения граждан</t>
  </si>
  <si>
    <t>Прокуратура Краснощековского района</t>
  </si>
  <si>
    <t>Отдел экономической безопасности и противодействия коррупции УМВД России по г.Барнаулу</t>
  </si>
  <si>
    <t>По соблюдению законодательства при проведении закупок с использованием торговой площадки РТС-тендр</t>
  </si>
  <si>
    <t>01.01.2018-24.04.2020</t>
  </si>
  <si>
    <t xml:space="preserve">По выявлению, предупреждению, пресечению и раскрытию преступлений в сфере экономики и налогообложения. Возмещение затрат  по погребению умерших на территории района. </t>
  </si>
  <si>
    <t>14.05.2020 № 0243-2020</t>
  </si>
  <si>
    <t>15.06.2020.</t>
  </si>
  <si>
    <t>Соблюдения законодательства в сфере социального обеспечения педагогических работников.</t>
  </si>
  <si>
    <t>2017-1кв.2020</t>
  </si>
  <si>
    <t>Главное управление МЧС России по Алтайскому краю Федеральный государственный пожарный надзор</t>
  </si>
  <si>
    <t>Январь 2020 года.</t>
  </si>
  <si>
    <t>Май 2020 года.</t>
  </si>
  <si>
    <t>КГБУСО "Комплексный центр социального обслуживания населения Благовещенского района"</t>
  </si>
  <si>
    <t>КГБУСО "Комплексный центр социального обслуживания населения Мамонтовского района"</t>
  </si>
  <si>
    <t>КГБУСО "Комплексный центр социального обслуживания населения Михайловского района"</t>
  </si>
  <si>
    <t>КГБУСО "Комплексный центр социального обслуживания населения Павловского района"</t>
  </si>
  <si>
    <t>Отдел Министерства внутренних дел РФ по Тальменскому району</t>
  </si>
  <si>
    <t>Исполнение законодательства о труде и занятости.</t>
  </si>
  <si>
    <t>Инспекция финансово-экономического контроля и контроля в сфере закупок Алтайского края (инспекция госфинконтроля Алтайского края)</t>
  </si>
  <si>
    <t>15.05.2020 № 05/42</t>
  </si>
  <si>
    <t>30.10.2020.</t>
  </si>
  <si>
    <t>Инспекция финансово-экономического контроля и контроля в сфере закупок Алтайского края (Инспекция госфинконтроля Алтайского края)</t>
  </si>
  <si>
    <t>Прокуратура Советского района</t>
  </si>
  <si>
    <t>19.05.2020 №02-45-2020</t>
  </si>
  <si>
    <t>20.06.2020.</t>
  </si>
  <si>
    <t>По вопросу не выплаты субсидии по коммунальным услугам</t>
  </si>
  <si>
    <t>Законность при предоставлении мер социальной поддержки (оплата услуг ЖКХ) получателям "ветеран труда"</t>
  </si>
  <si>
    <t>Прокуратура Тогульского района</t>
  </si>
  <si>
    <t>Исполнение законодательства при предоставлении компенсации расходов на оплату жилого помещения, отопления и освещения педагогическим работникам сельской местности.</t>
  </si>
  <si>
    <t>Прокуратура Калманского района</t>
  </si>
  <si>
    <t>20.05.2020-26.05.2020</t>
  </si>
  <si>
    <t>Соблюдение законодательства о социальной защите инвалидов в РФ</t>
  </si>
  <si>
    <t>01.01.2016-20.05.2020</t>
  </si>
  <si>
    <t>20.05.2020 №02-48-2020/410</t>
  </si>
  <si>
    <t>Нарушение законодательства о предоставление мер социальной поддержки педагогическим работникам.</t>
  </si>
  <si>
    <t>Прокуратура г. Барнаула</t>
  </si>
  <si>
    <t>12.05.2020-30.05.2020</t>
  </si>
  <si>
    <t>Соблюдение требований при рассмотрении обращений граждан, объединений граждан, в т.ч. юридических лиц.</t>
  </si>
  <si>
    <t>19.05.2020 №02-58-2020/700</t>
  </si>
  <si>
    <t>19.05.2020.</t>
  </si>
  <si>
    <t>Нарушение законодательства о социальной защиты населения права на получение ежемесячной выплаты в связи с рождением ребенка.</t>
  </si>
  <si>
    <t>Проверка полноты и достоверности сведений, предоставленных страхователями для обеспечения застрахованных лиц страховым обеспечением страхователя для обеспечения застрахованных лиц страховым обеспечением страхователя за период 01.01.2017 – 31.12.2019 г.г. .Излишне перечисленное пособие по временной нетрудоспособности за 2019 год в размере 1722 руб.97 коп. возвращены Фонду в полном объеме. Пени за неуплату страховых взносов в размере 0,08 руб. перечислены</t>
  </si>
  <si>
    <t>ТОНДиПР № 8 УНД и ПР ГУ МЧС России по Алтайскому краю</t>
  </si>
  <si>
    <t>28.05.2020 № 02-58-2020/770</t>
  </si>
  <si>
    <t>28.06.2020.</t>
  </si>
  <si>
    <t>Исполнение  законодательства в сфере закупок товаров, работ, услуг для обеспечения государственных и муниципальных нужд.</t>
  </si>
  <si>
    <t>Результат проверки на бумажном носителе не представлен.</t>
  </si>
  <si>
    <t>Прокуратура  Локтевского района</t>
  </si>
  <si>
    <t>10.06.2020.</t>
  </si>
  <si>
    <t>Надзор за соблюдением прав граждан  в условиях распространения короновирусной инфекции.</t>
  </si>
  <si>
    <t>Проверка проводится в рамках осуществления надзора за выполнением требований пож.безопасности с целью контроля за исполнением предписания по устранению нарушений требований пожарной безопасности № 377/1/240 от 15.10.2020</t>
  </si>
  <si>
    <t>Замечания устранены. Заменен эл.чайник на проходной на новый. Устранены неисправности в уплотнении притворов эвакуационных дверей. Выделены целевые средства на приобретение и установку противопожарных дверей. Двери установлены.</t>
  </si>
  <si>
    <t>ТО Управление Роспотребнадзора по Алтайскому краю в Завьяловском, Баевском, Мамонтовском, Родинском, Романовском и Ребрихинском районах</t>
  </si>
  <si>
    <t>30.09.2019 №18/138</t>
  </si>
  <si>
    <t>15.04.2020.</t>
  </si>
  <si>
    <t>27.09.2019 № 3774</t>
  </si>
  <si>
    <t>Об исполнении предписания. На пищеблоке в мясо-рыбном цехе колода для разруба мяса скреплена металич. Обручами (п.6.6.СП2.3.6.1079-01). Возле спортзала перед выходом в санитарный узел произведен косметический ремонт стены. В отделении реабилитации в санитарном узле изготовлена на окне москитная сетка.</t>
  </si>
  <si>
    <t>О выполнении обязательных требований закон.РФ в области обеспечения санитарно-эпидемиологического благополучия населения, защиты прав потребителей и в области потребительского рынка.</t>
  </si>
  <si>
    <t>Прокуратура Кулундинского района</t>
  </si>
  <si>
    <t>Соблюдение трудового законодательства</t>
  </si>
  <si>
    <t>15.06.2020 № 02-35-2020</t>
  </si>
  <si>
    <t>15.07.2020.</t>
  </si>
  <si>
    <t>Исполнение законодательства в сфере антитеррористической защищенности объекта</t>
  </si>
  <si>
    <t>16.06.2020 № 02-30-2020</t>
  </si>
  <si>
    <t>16.07.2020.</t>
  </si>
  <si>
    <t>15.05.2020 № 02-02-2020</t>
  </si>
  <si>
    <t>Прокуратура Завьяловского района</t>
  </si>
  <si>
    <t>28.05.2020 №140</t>
  </si>
  <si>
    <t>28.05.2020 №140/1/1</t>
  </si>
  <si>
    <t>28.05.2020 б/н</t>
  </si>
  <si>
    <t>30.04.2020.</t>
  </si>
  <si>
    <r>
      <t xml:space="preserve">внеплановая документарная выездная </t>
    </r>
    <r>
      <rPr>
        <b/>
        <u/>
        <sz val="10"/>
        <rFont val="Times New Roman"/>
        <family val="1"/>
        <charset val="204"/>
      </rPr>
      <t>Проверка не состоялась</t>
    </r>
  </si>
  <si>
    <t>20.03.2020-13.04.2020</t>
  </si>
  <si>
    <t>март 2020г</t>
  </si>
  <si>
    <t>28.04.2020-06.05.2020</t>
  </si>
  <si>
    <t>2020 год.</t>
  </si>
  <si>
    <t>без акта</t>
  </si>
  <si>
    <r>
      <t xml:space="preserve">плановая документарная </t>
    </r>
    <r>
      <rPr>
        <b/>
        <u/>
        <sz val="10"/>
        <rFont val="Times New Roman"/>
        <family val="1"/>
        <charset val="204"/>
      </rPr>
      <t>Результаты проверки не получены</t>
    </r>
  </si>
  <si>
    <t>07.02.2020 б/н</t>
  </si>
  <si>
    <t>27.05.2020-01.06.2020</t>
  </si>
  <si>
    <t>01.01.2019-31.05.2020</t>
  </si>
  <si>
    <t>29.05.2020 б/н</t>
  </si>
  <si>
    <t>Соблюдение ФЗ "О противодействия коррупции"</t>
  </si>
  <si>
    <t>мероприятия по контролю без взаимодействия</t>
  </si>
  <si>
    <t>21.05.2020 №5</t>
  </si>
  <si>
    <t>15.05.2020-19.05.2020</t>
  </si>
  <si>
    <t>с 2015 года</t>
  </si>
  <si>
    <t>По реализации программ по обучению.</t>
  </si>
  <si>
    <t>27.01.2020.</t>
  </si>
  <si>
    <t>Отделение МВД России по Родинскому району</t>
  </si>
  <si>
    <t>июнь,июль 2020</t>
  </si>
  <si>
    <t>29.06.2020№ 02-38-2020</t>
  </si>
  <si>
    <t>письмо №02-112020 от 15.06.2020</t>
  </si>
  <si>
    <t xml:space="preserve"> 15.06.2020-17.07.2020</t>
  </si>
  <si>
    <t>29.05.2020-19.06.2020</t>
  </si>
  <si>
    <t xml:space="preserve">ежемесячно до 5 числа каждого месяца
</t>
  </si>
  <si>
    <t>Проверка исполнения 
законодательства при реализации национальных проектов "Демография"</t>
  </si>
  <si>
    <t xml:space="preserve">предоставление
 информации </t>
  </si>
  <si>
    <t>апрель 2020 года</t>
  </si>
  <si>
    <t>ГУ МВД России по Алтайскому краю</t>
  </si>
  <si>
    <t>запрос 
сведений о получателях</t>
  </si>
  <si>
    <t>2016-2020</t>
  </si>
  <si>
    <t>01.04.2020.</t>
  </si>
  <si>
    <t>Соблюдения требований законодательства и обеспечения прав граждан, в том числе семей с детьми, в условиях распространения коронавируса</t>
  </si>
  <si>
    <t>Проверка законности расходования бюджетных денежных средств, выделенных в рамках гос программ "Содействие занятости населения Алтайского края"</t>
  </si>
  <si>
    <t>Проверка исполнения законодательства по профилактике, выявлению, пресечению и расследованию преступлений, совершенных несовершеннолетними и в отношении несовершеннолетних</t>
  </si>
  <si>
    <t>Проверка исполнения законодательства при реализации национальных проектов "Демография"</t>
  </si>
  <si>
    <t>4 дня</t>
  </si>
  <si>
    <t>2018 год.</t>
  </si>
  <si>
    <t>В личных делах заявителей отсутствовали копии документов, не проставлены даты посещений</t>
  </si>
  <si>
    <t>27.03.2020 № 06/76</t>
  </si>
  <si>
    <t>10.06.2021.</t>
  </si>
  <si>
    <t>27.03.2020 б/н</t>
  </si>
  <si>
    <t>проверки предписания об устранении выявленных нарушений санитарно-эпидемиологических требований от № 06/147 от 30.10.2018г Организованы работы по устранению нарушений..</t>
  </si>
  <si>
    <t>Определение о прекращ.произв.по делу от 13.05.2021</t>
  </si>
  <si>
    <t>16.04.2020 № АИС 1097159</t>
  </si>
  <si>
    <t>Проверка не проведена</t>
  </si>
  <si>
    <t>Прокуратура Локтевского района</t>
  </si>
  <si>
    <t>01.01.2020-31.05.2020</t>
  </si>
  <si>
    <t>29.05.2020 № 02-58-2020</t>
  </si>
  <si>
    <t>в течении месяца</t>
  </si>
  <si>
    <t>28.05.2020-04.06.2020</t>
  </si>
  <si>
    <t>Соблюдение законодательства о противодействии коррупции.</t>
  </si>
  <si>
    <t>04.06.2020 б/н</t>
  </si>
  <si>
    <t xml:space="preserve">Суд вынес приговор о возмещении нанесенного ущерба в доход бюджета Алтайского края в лице КГКУ "Управления социальной защиты населения по Хабарскому району". </t>
  </si>
  <si>
    <t>18.06.2020 №147/2020</t>
  </si>
  <si>
    <t>16.06.2020 дело 1-36/2020</t>
  </si>
  <si>
    <t>16.06.2020 дело1-36/2020</t>
  </si>
  <si>
    <t>Управление надзорной деятельности и профилактической работы ГУ МЧС России по Алтайскому краю территориальный отдел надзорной деятельности и профилактической работы №4</t>
  </si>
  <si>
    <t>18.06.2020.</t>
  </si>
  <si>
    <t>18.06.2020 №128</t>
  </si>
  <si>
    <t>внеплановая выездная, документарная</t>
  </si>
  <si>
    <t>По предписанию от 27.09.2019 №532/1/334. Предписание выполнено в полном объеме.</t>
  </si>
  <si>
    <t>Прокуратура Табунского района</t>
  </si>
  <si>
    <t>27.05.2020- 11.06.2020</t>
  </si>
  <si>
    <t>2019-2020</t>
  </si>
  <si>
    <t>11.06.2020 №02-46-2020</t>
  </si>
  <si>
    <t>02.07.2020.</t>
  </si>
  <si>
    <t>18.06.2020-20.06.2020</t>
  </si>
  <si>
    <t>29.06.2020 № 02-41-2020</t>
  </si>
  <si>
    <t>Нарушение Правил противопожарного режима  в РФ, утвержденных постановлением Правительства РФ от 25.04.2012 № 390 (п.480 4.2.7  4.2.5)</t>
  </si>
  <si>
    <t>июнь 2020 года.</t>
  </si>
  <si>
    <t>01.12.2018-31.01.2020</t>
  </si>
  <si>
    <t>25.06.2020 № 27/04-2/п/5888</t>
  </si>
  <si>
    <t>В ПКУ в АИС ЗНАК внести сведения об установлении инвалидности.</t>
  </si>
  <si>
    <t>сведения внесены.</t>
  </si>
  <si>
    <t>30.06.2020.</t>
  </si>
  <si>
    <t>02.04.2020-08.05.2020</t>
  </si>
  <si>
    <t>01.10.2019-31.03.2020</t>
  </si>
  <si>
    <t>22/7-720-20-ОБ/337/33/7/3</t>
  </si>
  <si>
    <t>п/п №438994 от 22.06.2020</t>
  </si>
  <si>
    <t>месячный срок</t>
  </si>
  <si>
    <t>01.09.2020.</t>
  </si>
  <si>
    <t>Не проведена повторная огнезащитная обработка строительных конструкций чердачного помещения БПК</t>
  </si>
  <si>
    <t>20.05.2020-29.05.2020</t>
  </si>
  <si>
    <t>11.06.2020.</t>
  </si>
  <si>
    <t>27.05.2020-05.06.2020</t>
  </si>
  <si>
    <t>01.09.2019-31.05.2020</t>
  </si>
  <si>
    <t>05.06.2020-11.06.2020</t>
  </si>
  <si>
    <t>01.01.2017-30.06.2020</t>
  </si>
  <si>
    <t>Исполнение законодательства при предоставлении мер социальной поддержки по обращению. Исполнение законодательства при осуществлении закупок публичными  заказчиками</t>
  </si>
  <si>
    <t>28.01.2020-28.02.2020</t>
  </si>
  <si>
    <t>Осуществление федерального государственного надзора за соблюдением трудового законодательства и иных нормативных правовых актов, содержащих нормы трудового права на основании обращения гражданина № 22/7-720-20-ОБ от 20.03.2020 года</t>
  </si>
  <si>
    <t>Государственное учреждение-Алтайское региональное отделение фонда социального страхования РФ Филиал № 5</t>
  </si>
  <si>
    <t>с 28.01.2020</t>
  </si>
  <si>
    <t>13.03.2020 № 6-н/с</t>
  </si>
  <si>
    <t>13.03.2020 № 6-ПДС</t>
  </si>
  <si>
    <t>14.02.2020 № 6-н/с; 14.02.2020 № 6 ПДС</t>
  </si>
  <si>
    <t>Требование о возмещении расходов от 13.04.2020 № 6-ПДС до 18.05.2020; указанные в решениях нарушения устранены</t>
  </si>
  <si>
    <t>Нарушение законодательства при назначении государственного пособия гражданам, имеющим детей. Приказ Минздравсоцразвития России от 23.12.2009 № 1012н</t>
  </si>
  <si>
    <t>Не позднее 24.04.2020 г.</t>
  </si>
  <si>
    <t>01.04.2020-17.06.2020</t>
  </si>
  <si>
    <t>29.07.2020.</t>
  </si>
  <si>
    <t>13.04.2020 № 27-04-3/П/3265</t>
  </si>
  <si>
    <t>2007-2020</t>
  </si>
  <si>
    <t>19.06.2020 б/н</t>
  </si>
  <si>
    <t>плановая документарная проверка (приказ Минсоцзащиты Алтайского края от 20.05.2020 № 27/Пр/166)</t>
  </si>
  <si>
    <t>01.10.2017-30.04.2020</t>
  </si>
  <si>
    <t>25.05.2020-19.06.2020</t>
  </si>
  <si>
    <t>25.05.2020г КГКУ "Управление социальной защиты население по Немецкому национальному району"направило в Прокуратуру ННР возражение против представления об устранении нарушений №333 от 25.05.2020г.</t>
  </si>
  <si>
    <t>27-04-2020-01.06.2020</t>
  </si>
  <si>
    <t>2018-2020гг.</t>
  </si>
  <si>
    <t>01.06.2020 № 02/7-02-2020</t>
  </si>
  <si>
    <t>Прокуратура города Бийска</t>
  </si>
  <si>
    <t>По состоянию на 01.07.2020 результ проверки не предоставлен.</t>
  </si>
  <si>
    <t>17.04.2020-30.04.2020</t>
  </si>
  <si>
    <r>
      <t xml:space="preserve">31.12.2019 № б/н </t>
    </r>
    <r>
      <rPr>
        <b/>
        <u/>
        <sz val="9"/>
        <rFont val="Times New Roman"/>
        <family val="1"/>
        <charset val="204"/>
      </rPr>
      <t>получен в январе 2020</t>
    </r>
  </si>
  <si>
    <t>плановая  выездная</t>
  </si>
  <si>
    <t>Прокуратура Целинного  района</t>
  </si>
  <si>
    <t>Прокуратура Ельцовского  района</t>
  </si>
  <si>
    <t xml:space="preserve"> до 08.06.2020</t>
  </si>
  <si>
    <t>2017-2020</t>
  </si>
  <si>
    <t>По вопросу соблюдения законодательства о ежемесячных выплатах семьям, имеющим детей предоставления всех дел в отношении Кудериной (Марковой Т.А) о назначении и выплате всех видов социальных пособий</t>
  </si>
  <si>
    <t>26.02.2020.</t>
  </si>
  <si>
    <t>27.03.2020-03.04.2020</t>
  </si>
  <si>
    <t>07.05.2020-18.05.2020</t>
  </si>
  <si>
    <t>01.08.2019-31.12.2019</t>
  </si>
  <si>
    <t>02.06.2020 №02-42-2020</t>
  </si>
  <si>
    <t>Нарушение требований временных правил регистрации граждан  в целях поиска подходящей работы и в качестве безработных.</t>
  </si>
  <si>
    <t>26.05.2020-23.06.2020</t>
  </si>
  <si>
    <t>Прокуратура Быстроистокского района</t>
  </si>
  <si>
    <t>Направлено несогласие УСЗН на представление. Ответ не получен.</t>
  </si>
  <si>
    <t>01.01.2019-30.04.2020</t>
  </si>
  <si>
    <t>Приказ Минсоцзащиты Алтайского края  от 20.05.2020 № 27/Пр/167 "О проведении плановой  документарной (тематической) проверки КАУ "МФЦ Алтайского края"</t>
  </si>
  <si>
    <t>15.04.2020 № АИС 1096670</t>
  </si>
  <si>
    <t>12.03.2020-15.04.2020</t>
  </si>
  <si>
    <r>
      <t>В части контроля за осуществлением психоневрологическими интернатами медицинской деятельности.</t>
    </r>
    <r>
      <rPr>
        <b/>
        <u/>
        <sz val="10"/>
        <rFont val="Times New Roman"/>
        <family val="1"/>
        <charset val="204"/>
      </rPr>
      <t xml:space="preserve"> Завершена в связи с невозможностью ее проведения.</t>
    </r>
  </si>
  <si>
    <t>14.02.2020, 03.03.2020</t>
  </si>
  <si>
    <t>Предоставление сведений о лицах, обратившихся в УСЗН по Тальменскому району с заявлением о выплате соц.пособия на погребение.</t>
  </si>
  <si>
    <t>19.06.2020.</t>
  </si>
  <si>
    <t>По надзору и контролю за регистрацией инвалидов в качестве безработных и за обеспечением гос.гарантий в обл. содействия занятости населения на 2020 г (в ЦЗН)</t>
  </si>
  <si>
    <t xml:space="preserve">ОМВД РФ по Тальменскому району </t>
  </si>
  <si>
    <t>Главное управление МВД РФ по Алтайскому краю</t>
  </si>
  <si>
    <t>Предоставление сведений об организациях, ИП осуществлявших возмещение затрат на погребение умерших на территории Тальменского района</t>
  </si>
  <si>
    <t>до 23.04.2020</t>
  </si>
  <si>
    <t>В связи со служебной необходимостью</t>
  </si>
  <si>
    <t>Законности расходования бюджетных денежных средств, выделенных  в рамках гос.программ (в ЦЗН)</t>
  </si>
  <si>
    <t xml:space="preserve">внеплановая проверка </t>
  </si>
  <si>
    <t>внеплановая проверка Управление Федеральной антимонопольной службы Алтайского края</t>
  </si>
  <si>
    <t xml:space="preserve">По заданию прокуратуры края по обращению Балдина А.А.  </t>
  </si>
  <si>
    <t xml:space="preserve">внеплановая документарная по заданию прокуратуры АК </t>
  </si>
  <si>
    <t>Осуществление контроля за ранее выданным проверяемому лицу предписанием об устранении выявленных нарушений от 01.02.2019 № 23-03-2/19-01; задачами настоящей проверки являются предупреждение, обнаружение, пресечение нарушений законодательства РФ Алтайского края.</t>
  </si>
  <si>
    <t>на текущую дату</t>
  </si>
  <si>
    <t>29.06.2020.</t>
  </si>
  <si>
    <t>Нарушение исправлено</t>
  </si>
  <si>
    <t>28.05.2020 №02-47-2020</t>
  </si>
  <si>
    <t>27.04.2020-29.04.2020</t>
  </si>
  <si>
    <t>Проверка  по указанию прокурора Алтайского края № 8/7 "Об организации прокурорского надзора за исполнением законодательства о труде и занятости". Выявлено нарушение  ст.23 ФЗ от 24.11.1995г № 181-ФЗ "О социальной защите инвалидов в Российской Федерации"</t>
  </si>
  <si>
    <t>истекший период 2020</t>
  </si>
  <si>
    <t>27.05.2020 № 02-02-2020/6508</t>
  </si>
  <si>
    <t>02.07.2020 № 11114</t>
  </si>
  <si>
    <t>Нарушение срока уведомления заявителя о направлении его жалобы по компетенции в другой орган, ненадлежащее уведомление заявителей о результатах рассмотрения их обращений.</t>
  </si>
  <si>
    <t>02.06.2020 № 52</t>
  </si>
  <si>
    <t>02.06.2020 № 52/1/1, № 52/1/2</t>
  </si>
  <si>
    <t>Прокуратура г.Рубцовска и Рубцовскому району</t>
  </si>
  <si>
    <t>16.06.2020-15.07.2020</t>
  </si>
  <si>
    <t>18.06.2020 № 02-55-2020</t>
  </si>
  <si>
    <t>18.07.2020.</t>
  </si>
  <si>
    <t>16.04.2020       №22/3-232-20-ПВ/337/37/5</t>
  </si>
  <si>
    <t>Прокуратура Ключевского района</t>
  </si>
  <si>
    <t>Соблюдение законодательства о социальной защите пожилых людей и инвалидов в условиях распространения короновирусной инфекции.</t>
  </si>
  <si>
    <t>плановая документарная проверка</t>
  </si>
  <si>
    <t>Частично устранено</t>
  </si>
  <si>
    <t>06.04.2020-24.04.2020</t>
  </si>
  <si>
    <t>01.04.2017-31.03.2020</t>
  </si>
  <si>
    <t>11.06.2020 №27/Пр/204</t>
  </si>
  <si>
    <t>Неэффективное использование автобуса, приобретенного за счет субсидии. (1600 т.руб)</t>
  </si>
  <si>
    <t>25.06.2020.</t>
  </si>
  <si>
    <t>15.06.2020-19.06.2020</t>
  </si>
  <si>
    <t>Отдел лицензирования и государственной аккредитации образовательной деятельности Министерства образования и науки Алтайского края</t>
  </si>
  <si>
    <t>24.04.2020 №23-02/ПУ/358</t>
  </si>
  <si>
    <t>09.04.2020-24.04.2020</t>
  </si>
  <si>
    <t>11.10.2019-09.04.2020</t>
  </si>
  <si>
    <t>ИФНС №1 по Алтайскому краю</t>
  </si>
  <si>
    <t>камеральная</t>
  </si>
  <si>
    <t>Решение11-25/2001 от 25.06.2020, штраф 125 руб. оплачен 26.06.2020</t>
  </si>
  <si>
    <t>10.04.2020 №2126</t>
  </si>
  <si>
    <t xml:space="preserve">плановая проверка  </t>
  </si>
  <si>
    <t>б/н от 07.02.2020</t>
  </si>
  <si>
    <t>МО МВД России "Усть-Калманский"</t>
  </si>
  <si>
    <t>с 14.05.2020</t>
  </si>
  <si>
    <t>01.01.2017-14.01.2020</t>
  </si>
  <si>
    <t>СВОД ПО МОНИТОРИНГУ КОНТРОЛЬНО-НАДЗОРНОЙ ДЕЯТЕЛЬНОСТИ за 2 квартал 2020 года</t>
  </si>
  <si>
    <t>СВОД ПО МОНИТОРИНГУ КОНТРОЛЬНО-НАДЗОРНОЙ ДЕЯТЕЛЬНОСТИ  за 2 квартал 2020 года</t>
  </si>
  <si>
    <t>02.03.2020 № 02-39</t>
  </si>
  <si>
    <t xml:space="preserve">Исполнения приказа Федеральной службы по труду и занятости от 12 февраля 2020 года № 36 «О проведении внеплановых проверок деятельности психоневрологических интернатов, в том числе детских», </t>
  </si>
  <si>
    <t>Настоящая проверка проводится по поручению Заместителя Председателя Правительства Российской Федерации Т.А. Голиковой от 03.02.2020 № ТГ-П12-580, в части контроля за осуществлением психоневрологическими интернатами медицинской деятельности.</t>
  </si>
  <si>
    <t>Контроль выполнения предписания об устранении выявленных нарушений, выданного Территориальным органом Росздравнадзора по Алтайскому краю от 13.03.2019 № 7 (п.1).</t>
  </si>
  <si>
    <t>Контроль за исполнением предписания ГПН №33/1/1 от 28.02.2019г об устранении нарушений требований пожарной безопасности, о проведении мероприятий по обеспечению пожарной безопасности на объектах защиты</t>
  </si>
  <si>
    <t>24.04.2020 б/н, 21.05.2020 б/н</t>
  </si>
  <si>
    <t>Проверка продолжается.</t>
  </si>
  <si>
    <t>1)Дверь эвакуац.выхода открывается не по направлению выхода из здания; 2)метал. решет. дверь другого эвакуац. выхода открывается не по направлению выхода из здания; 3) частично отсутствуют эвакуац. знаки пожарной безопасности, указывающие направление движения (№123-ФЗ от 22.07.2008) и Правила пожарной безопасности; 4)люк, ведущий в чердачное помещение не соответствует требованиям (ст.88 №123-ФЗ, Технич-ий регламент); 5)в подвальном помещении около электрощитов складируются горючие материалы; 6)в подвале имеется столярная мастерская и производится хранение горючих материалов и мебель; 7) отверстия и зазоры в в местах пересечения противопожарных преград и инженерными (техническими) коммуникациями в подвале не заделаны негорючими материалами (Постан-ие правит-ва о противопожарном режиме)</t>
  </si>
  <si>
    <t>Эвакуац.знаки пожарной безопасности, указывающие направление движения наклеили все, зазоры и отверстия заделаны негорючими материалами, все горючие материалы убраны из подвала, проводится работа по установке люка.</t>
  </si>
  <si>
    <t xml:space="preserve">1) Приобрести 2 комплекта чехлов на мягкую мебель, установленную в холле в соответ. с треб. п.6.2 СП 2.1.2.3358-16; 2) Устранить дефекты, трещины на стенах в комнате №12,15 в соответ. с требов. п.5.1. СП 2.1.2.3358-16; 3) Устранить дефекты, трещины на потолке в комнате №6 в соответ. с требов. п.5.1. СП 2.1.2.3358-16; 4) Устранить дефекты линолеума на полу в комнате №4 в соответ. с требов. п.5.1. СП 2.1.2.3358-16; 5) Приобрести разделочный стол для обработки сырой птицы, в соответ. с требов. п.8.9 СП 2.1.2.3358-16; 6) Проводить обработку шкафа для хранения хлеба на пищеблоке в соответ. с требов. п.7.26. СП 2.3.6.1079-01; 7) Вывесить в моечном помещении инструкцию о правилах мытья посуды и инвентаря с указанием концентрации и объемов применяемых моющих средств в соответ. с требов. п.6.21. СП 2.3.6.1079-01;  8) Для мытья столовой, кухонной посуды, инвентаря использовать разрешенные моющие средства в соответ. с требов. п.6.14. и п.6.16 СП 2.3.6.1079-01                        </t>
  </si>
  <si>
    <t>Отопительные приборы не оборудованы ограждающими устройствами п. 5.6. Гладильная совмещена с кладовой для хранения чистого белья п. 6.7. Уровень искусственной освещенности не соответствует требованиям п. 4.5 СП 2.1.2.3358-16</t>
  </si>
  <si>
    <t>Исполнение законодательства в сфере антитеррористической защищенности объекта. Принять меры по устранению допущенных нарушений о ненадлежащем состоянии антитеррористической защищенности учреждения.</t>
  </si>
  <si>
    <t>Несоблюдение требований энергоэффективности, излишне уплаченный налог на имущество, необоснованное и неэффективное использование средств краевого бюджета и платы за стац. обслуживание, искажение показателей бухгалтерской отчетности и иные нарушения.</t>
  </si>
  <si>
    <t>Контроль за исполнением предписания от 25.10.2019.№6 24/1/361</t>
  </si>
  <si>
    <t xml:space="preserve">Не полная информация согласно Правил размещения информации на официальном сайте учреждения </t>
  </si>
  <si>
    <t>Предостережение до 03.08.2020</t>
  </si>
  <si>
    <t>Нарушение обязательных требований п.8.24 СП 2.1.2.3358-16; п.12.4.3 раздела 1 СанПин  2.1.3.2630-10; п.8.1 приложение №3 "Р 3.5.1904-04.3.5                                                  п.4.2 СанПин 2.1.2.2646-10; п.4.2 раздела 1 СанПин 2.1.3.2630-10</t>
  </si>
  <si>
    <r>
      <t xml:space="preserve">Осуществление федерального государственного надзора за соблюдением трудового законодательства и иных нормативных правовых актов, содержащих нормы трудового права на основании информации Государственной инспекции труда в Алтайском крае о нарушениях трудового законодатель. </t>
    </r>
    <r>
      <rPr>
        <sz val="10"/>
        <rFont val="Times New Roman"/>
        <family val="1"/>
        <charset val="204"/>
      </rPr>
      <t>Отсутствует политика по охране труда; нет Положения "О системе управления охраной труда"; директору необходимо пройти обучение и проверку знаний требований охраны труда; нарушены порядок и сроки проведения повторного инструктажа по охране труда на рабочем месте; не проведено обязательное психиатрическое освидетельствовании.</t>
    </r>
  </si>
  <si>
    <t xml:space="preserve">Выявленные нарушения устранены до 17.06.2020. </t>
  </si>
  <si>
    <t>Пункты 2, 4, 6, 8 предписания №5/1/6 от 22.01.2020 выполнены в полном объеме.</t>
  </si>
  <si>
    <t>Вся последняя информация размещена и регулярно обновляется, по п.2 заключен договор с ООО "Дорожные знаки Алтая", разрабатывается проект прилегающей территории для установки знака, изготавливается знак, с последующей установкой.</t>
  </si>
  <si>
    <t>внеплановая, документарная, выездная</t>
  </si>
  <si>
    <t xml:space="preserve">Исполнение требований ФЗ в сфере обеспечения прав инвалидов и проживающих в учреждении, в части соблюдения законодательства о здравоохранении, социальном обеспечении, санитарно-эпидемиологической, пожарной безопасности, законодательства об оплате труда работников учреждения </t>
  </si>
  <si>
    <t>Покрытие пола на путях эвакуации пожароопасными материалами, ширина участка пути эвакуации менее 1 м.-СП1.13130.2009; пожарная сигнализация (более 11 лет) частично не соответствует современным требованиям - СП5.13130.2009</t>
  </si>
  <si>
    <t>Акт по проверке не предоставлен</t>
  </si>
  <si>
    <t>Усилить контроль за правильностью отчетов по средствам Фонда поддержки детей находящихся в трудной жизненной ситуации и составлением первичной документации учреждений-соиполнителей гранта.</t>
  </si>
  <si>
    <t>Штраф ответственному лицу, директору предупреждение.</t>
  </si>
  <si>
    <r>
      <t xml:space="preserve">Контроль за исполнением предписания № 436/1/1 от 18.10.2019 об устранении нарушений обязательных требований пожарной безопасности, срок выполнения которого истёк. Задачами настоящей проверки являются: предупреждение, выявление и пресечение нарушений юридическими лицами. </t>
    </r>
    <r>
      <rPr>
        <b/>
        <sz val="10"/>
        <rFont val="Times New Roman"/>
        <family val="1"/>
        <charset val="204"/>
      </rPr>
      <t>Проверка не состоялась.</t>
    </r>
  </si>
  <si>
    <t>Настоящая проверка проводится с целью: проверки выполнения предписания № 16/07432/381 от 12.12.2018; со сроком исполнения 25.11.2019 задачами настоящей проверки являются: предупреждение, обнаружение, пресечение нарушений законодательства в области защиты прав потребителей.</t>
  </si>
  <si>
    <t>Осуществления государственного контроля и надзора за соблюдением требований к качеству и безопасности зерна и продуктов его переработки</t>
  </si>
  <si>
    <t>Подтверждает факт исполнения предписания от 11.10.2019 №280</t>
  </si>
  <si>
    <t>В ходе проверки нарушения устранены</t>
  </si>
  <si>
    <t>Осуществления государственного контроля и надзора за соблюдением требований к качеству и безопасности зерна и продуктов его переработки, на основании плана проведения плановых проверок на 2020 год, утвержденного 31.10.2019; задачами настоящей</t>
  </si>
  <si>
    <t>20.01.2020-07.02.2020</t>
  </si>
  <si>
    <t>01.02.2021.</t>
  </si>
  <si>
    <t xml:space="preserve">КРО планово-финансового управления Минсоцзащиты </t>
  </si>
  <si>
    <t>Замечания выявленные в ходе проверки устранены в полном объеме</t>
  </si>
  <si>
    <t>В настоящее время ведётся работа по устранению замечаний выявленных в ходе проверки</t>
  </si>
  <si>
    <t>Нарушение законодательства в сфере финансово-хозяйственной деятельности</t>
  </si>
  <si>
    <t>Выполнения ежегодного плана проведения плановых проверок юридических лиц и индивидуальных предпринимателей на 2020 год, размещенного на официальных сайтах: Ген. прокуратуры РФ и МЧС России в сети "Интернет"</t>
  </si>
  <si>
    <t xml:space="preserve">Проверка соблюдения требований действующего законодательства при реализации национального проекта «Демография» выявлено нарушение, а именно: предварительные графики выездов мобильных бригад в установленный срок не формируются, графики выездов мобильной бригады в срок до 30 числа месяца Центром не утверждаются.  </t>
  </si>
  <si>
    <t>Нарушение сроков сообщения о  заключении трудового договора с  Горбик С.А. работодателю по последнему месту службы  согласно ч.4 ст12 Федерального закона № 273-ФЗ</t>
  </si>
  <si>
    <t>По предписанию об устранении выявленных нарушений от 14.02.2019 № 23-03-2/19-02</t>
  </si>
  <si>
    <t xml:space="preserve">Несвоевременное представление налоговой декларации по НДС (п.5 ст.174 НК Рф ) </t>
  </si>
  <si>
    <t>Выявлены нарушения законодательства РФ об обязательном социальном страховании от несчастных случаев на производстве и профессиональных заболеваний; неполнота (недостоверность) предоставленных страхователем сведений (исполнение требований законодательства при рассмотрении обращений граждан)</t>
  </si>
  <si>
    <t>выездная документальная проверка страхователя</t>
  </si>
  <si>
    <t>Проверка по обращению гр-на Гуман Е.Ю.</t>
  </si>
  <si>
    <t>Анализ деятельности правоохранительных и иных уполномоченных органов по профилактике, выявлению, пресечению и расследованию преступлений, совершенных несовершеннолетними и в отношении несовершеннолетних.</t>
  </si>
  <si>
    <t>Выплата пособия на ребенка (проверка по жалобе Свыковой В.А.)</t>
  </si>
  <si>
    <t>Установлена неправомерность назначения ЕДК, выплата получателю прекращена (запрос личного дел получателя ЕДК а от 09.01.2020 №27-04-3/П/39)</t>
  </si>
  <si>
    <t>Проверка личных дел по назначению пособия на проведение летнего оздоровительного отдыха детей отдельных категорий военнослужащих (Лудин О.А.)</t>
  </si>
  <si>
    <t>Запрос личных дел получателей ЕДК от 22.02.2020 № 27-04-3/П/1664</t>
  </si>
  <si>
    <t>2019 года</t>
  </si>
  <si>
    <t>По проведению закупки</t>
  </si>
  <si>
    <t>По заявлению Белослудцева А.А.</t>
  </si>
  <si>
    <t>По обращению Балдина А.А</t>
  </si>
  <si>
    <t>Нарушение  законодательства о занятости населения ч,2 ст.12 Закона о занятости населения РФ ;,п.9  Правил регистрации  граждан в целях поиска подходящей работы;п .22 Правил регистрации безработных граждан ,утв Постановление № 891 от 07.09.2012</t>
  </si>
  <si>
    <t>Приобщить в л/д недостающие документы</t>
  </si>
  <si>
    <t>Проверка ЦЗН г.Белокурихи</t>
  </si>
  <si>
    <t>неуплата или неполная уплата сумм страховых взносов ст. 26.29 ФЗ от 24.07.1998г. № 125-ФЗ в виде штрафа в размере 5,36руб.;ст. 9 ч. 1 п. 1 ФЗ от 29.12.2006г. № 255 ФЗ излишне понесенные расходы на выплату  пособия по временной нетрудоспособности застрахованным лицом  фондом СС, в связи с недостоверностью предоставленных сведений в размере 5364,72 руб.</t>
  </si>
  <si>
    <t>Предмет проверки - компенсация расходов на оплату жилого помещения, отопления и освещения педагогическим работникам сельской местности. УСЗН по мнению Прокурора Тогульского района неверно истолковав п. 25 Правил предоставления компенсации (утв. Постановлением Правительства АК от 30.03.2017 № 103) прекращало выплату компенсации при изменении места жительства педагогическими работниками.</t>
  </si>
  <si>
    <t>Занижение облагаемой базы на 1000 руб., что повлекло за собой образование недоимки в сумме 2,00 руб.Начислен штраф в сумме 0,40 руб. Других нарушений не выявлено.</t>
  </si>
  <si>
    <t xml:space="preserve">Необоснованно списано бензина за счет краевого бюджета в сумме 211,54руб.  Неэффективно использовано средств на оплату сверх потребности коммунальных услуг в результате не принятых мер по энергосбережению и повышению энергетической эффективности за 2018-2019гг. в сумме 47216,00руб. При назначении ежемесячного пособия на детей из многодетной семьи у Помыкаловой Ю.А. (19625Д/1) выявлена недоплата за период с 01.11.2018 по 31.03.2019 в сумме 8912,50 руб., в личные дела Пятковой Е.А. (15722Д/1) и Демина А.А. (11826Д/1) приобщены ксерокопии справок об обучении вместо оригиналов, в личном деле Спириной Е.Г. (32527Д/1) полностью учтен доход от ЛПХ  вместо 1/3 доли. В личных делах получателей средств МСК Алтайского края выявлены нарушения в договорах об образовании по образовательным программам дошкольного образования: у Прибытковой М.С. (14121) - не указана дата составления, у Быковой О.А. - отсутствует подпись заказчика. В личном деле получателя ежемесячной компенсации в возмещение вреда члену семьи ликвидатора ЧАЭС, вставшего инвалидом вследствие воздействия радиации, Рудометовой Н.И. (1305) не приобщена справка ФКУ "ГБ МСЭ по АК" Минтруда России. По другим вопросам программы проверки нарушений не установлено.  </t>
  </si>
  <si>
    <t>Должностными лицами  УСЗН по г.Рубцовску ЦЗН должных мер по реализации Постановления Правительства № 460 от 08.04.2020, в части содействия гражданам в регистрации в целях поиска подходящей работы, в условиях режима распространения короновирусной инфекции не предпринято, дистанционная работа по оказанию содействия гражданам в регистрации в целях поиска подходящей работы, в том числе по надлежащему уведомлению граждан о направлении перечня вариантов работ, организована ненадлежащим образом.</t>
  </si>
  <si>
    <t>Нарушение  законодательства о занятости населения.в части отказа в признании безработным в связи с тем,что гражданин является учредителем НКО</t>
  </si>
  <si>
    <t>Исполнение органами системы профилактики безнадзорности и правонарушений несовершеннолетних</t>
  </si>
  <si>
    <t>Не организован пропускной и внутри объектовый режим (система видеонаблюдения), не проводятся учения и тренировки по эвакуации работников, не разработаны организационно-распорядительные документы</t>
  </si>
  <si>
    <t>По выявлению, пресечению и раскрытию преступлений в сфере экономики и налогообложения</t>
  </si>
  <si>
    <t>Соблюдения законодательства о защите социальных прав граждан, факты несообщения педагогическими работниками, получающими компенсацию в соответствии с Постановлением Правительства Алтайского края от 30.03.2017 №103</t>
  </si>
  <si>
    <t>Департамент Администрации Губернатора и Правительства Алтайского края</t>
  </si>
  <si>
    <t>По проверке документы не представлены. Замечаний нет.</t>
  </si>
  <si>
    <t>плановая документарная по заданию прокуратуры АК</t>
  </si>
  <si>
    <t>По обращению гр-ки Абрамян А.А.</t>
  </si>
  <si>
    <t>документарная  внеплановая</t>
  </si>
  <si>
    <t>По обращению гражданина. Нарушен срок рассмотрения письменного обращения граждан ч.1 ст.12 закона №59-ФЗ от 02.05.2006</t>
  </si>
  <si>
    <t>Количество проведенных проверок за 2 квартал 2020 года (плановых, внеплановых, документарных, проверок предписаний)</t>
  </si>
  <si>
    <t>прекращение дела</t>
  </si>
</sst>
</file>

<file path=xl/styles.xml><?xml version="1.0" encoding="utf-8"?>
<styleSheet xmlns="http://schemas.openxmlformats.org/spreadsheetml/2006/main">
  <numFmts count="1">
    <numFmt numFmtId="42" formatCode="_-* #,##0\ &quot;₽&quot;_-;\-* #,##0\ &quot;₽&quot;_-;_-* &quot;-&quot;\ &quot;₽&quot;_-;_-@_-"/>
  </numFmts>
  <fonts count="33">
    <font>
      <sz val="10"/>
      <name val="Arial Cyr"/>
      <charset val="204"/>
    </font>
    <font>
      <sz val="14"/>
      <name val="Times New Roman"/>
      <family val="1"/>
      <charset val="204"/>
    </font>
    <font>
      <sz val="10"/>
      <name val="Times New Roman"/>
      <family val="1"/>
      <charset val="204"/>
    </font>
    <font>
      <sz val="12"/>
      <name val="Times New Roman"/>
      <family val="1"/>
      <charset val="204"/>
    </font>
    <font>
      <b/>
      <i/>
      <sz val="12"/>
      <name val="Times New Roman"/>
      <family val="1"/>
      <charset val="204"/>
    </font>
    <font>
      <sz val="8"/>
      <name val="Arial Cyr"/>
      <charset val="204"/>
    </font>
    <font>
      <sz val="13.5"/>
      <name val="Arial Cyr"/>
      <charset val="204"/>
    </font>
    <font>
      <b/>
      <sz val="13.5"/>
      <name val="Times New Roman"/>
      <family val="1"/>
      <charset val="204"/>
    </font>
    <font>
      <sz val="13.5"/>
      <name val="Times New Roman"/>
      <family val="1"/>
      <charset val="204"/>
    </font>
    <font>
      <b/>
      <i/>
      <sz val="13.5"/>
      <name val="Times New Roman"/>
      <family val="1"/>
      <charset val="204"/>
    </font>
    <font>
      <sz val="13.5"/>
      <name val="Calibri"/>
      <family val="2"/>
      <charset val="204"/>
    </font>
    <font>
      <sz val="9"/>
      <name val="Times New Roman"/>
      <family val="1"/>
      <charset val="204"/>
    </font>
    <font>
      <sz val="9"/>
      <name val="Arial Cyr"/>
      <charset val="204"/>
    </font>
    <font>
      <b/>
      <i/>
      <sz val="9"/>
      <name val="Times New Roman"/>
      <family val="1"/>
      <charset val="204"/>
    </font>
    <font>
      <b/>
      <i/>
      <sz val="9"/>
      <name val="Arial Cyr"/>
      <charset val="204"/>
    </font>
    <font>
      <sz val="9"/>
      <color indexed="10"/>
      <name val="Times New Roman"/>
      <family val="1"/>
      <charset val="204"/>
    </font>
    <font>
      <b/>
      <sz val="12"/>
      <name val="Times New Roman"/>
      <family val="1"/>
      <charset val="204"/>
    </font>
    <font>
      <sz val="9"/>
      <color rgb="FFFF0000"/>
      <name val="Times New Roman"/>
      <family val="1"/>
      <charset val="204"/>
    </font>
    <font>
      <sz val="10"/>
      <name val="Times New Roman"/>
      <family val="1"/>
      <charset val="1"/>
    </font>
    <font>
      <sz val="10"/>
      <color rgb="FF000000"/>
      <name val="Times New Roman"/>
      <family val="1"/>
      <charset val="204"/>
    </font>
    <font>
      <b/>
      <i/>
      <sz val="10"/>
      <name val="Times New Roman"/>
      <family val="1"/>
      <charset val="204"/>
    </font>
    <font>
      <sz val="10"/>
      <color theme="1"/>
      <name val="Times New Roman"/>
      <family val="1"/>
      <charset val="204"/>
    </font>
    <font>
      <sz val="10"/>
      <color indexed="10"/>
      <name val="Times New Roman"/>
      <family val="1"/>
      <charset val="204"/>
    </font>
    <font>
      <b/>
      <i/>
      <sz val="16"/>
      <name val="Times New Roman"/>
      <family val="1"/>
      <charset val="204"/>
    </font>
    <font>
      <b/>
      <i/>
      <sz val="16"/>
      <name val="Arial Cyr"/>
      <charset val="204"/>
    </font>
    <font>
      <b/>
      <i/>
      <sz val="14"/>
      <name val="Times New Roman"/>
      <family val="1"/>
      <charset val="204"/>
    </font>
    <font>
      <b/>
      <i/>
      <sz val="14"/>
      <name val="Arial Cyr"/>
      <charset val="204"/>
    </font>
    <font>
      <sz val="16"/>
      <name val="Arial Cyr"/>
      <charset val="204"/>
    </font>
    <font>
      <b/>
      <sz val="10"/>
      <name val="Times New Roman"/>
      <family val="1"/>
      <charset val="204"/>
    </font>
    <font>
      <b/>
      <sz val="9"/>
      <name val="Times New Roman"/>
      <family val="1"/>
      <charset val="204"/>
    </font>
    <font>
      <b/>
      <u/>
      <sz val="10"/>
      <name val="Times New Roman"/>
      <family val="1"/>
      <charset val="204"/>
    </font>
    <font>
      <sz val="8"/>
      <color theme="1"/>
      <name val="Calibri"/>
      <family val="2"/>
      <charset val="204"/>
      <scheme val="minor"/>
    </font>
    <font>
      <b/>
      <u/>
      <sz val="9"/>
      <name val="Times New Roman"/>
      <family val="1"/>
      <charset val="204"/>
    </font>
  </fonts>
  <fills count="3">
    <fill>
      <patternFill patternType="none"/>
    </fill>
    <fill>
      <patternFill patternType="gray125"/>
    </fill>
    <fill>
      <patternFill patternType="solid">
        <fgColor indexed="3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64">
    <xf numFmtId="0" fontId="0" fillId="0" borderId="0" xfId="0"/>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0" xfId="0" applyFont="1" applyFill="1"/>
    <xf numFmtId="0" fontId="11" fillId="0" borderId="0" xfId="0" applyFont="1" applyFill="1" applyAlignment="1">
      <alignment vertical="center"/>
    </xf>
    <xf numFmtId="0" fontId="11" fillId="0" borderId="0" xfId="0" applyFont="1" applyFill="1" applyAlignment="1">
      <alignment horizontal="justify" vertical="center" wrapText="1"/>
    </xf>
    <xf numFmtId="0" fontId="11" fillId="0" borderId="0" xfId="0" applyFont="1" applyFill="1" applyAlignment="1">
      <alignment horizontal="center" vertical="center" wrapText="1"/>
    </xf>
    <xf numFmtId="0" fontId="11"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xf numFmtId="0" fontId="3" fillId="0" borderId="0" xfId="0" applyFont="1" applyFill="1" applyAlignment="1">
      <alignment wrapText="1"/>
    </xf>
    <xf numFmtId="0" fontId="13" fillId="0" borderId="0" xfId="0" applyFont="1" applyFill="1" applyAlignment="1">
      <alignment horizontal="right"/>
    </xf>
    <xf numFmtId="0" fontId="3" fillId="0" borderId="1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0" xfId="0" applyFont="1" applyFill="1" applyAlignment="1">
      <alignment wrapText="1"/>
    </xf>
    <xf numFmtId="0" fontId="16" fillId="0" borderId="0" xfId="0" applyFont="1" applyFill="1" applyAlignment="1">
      <alignment vertical="top" wrapText="1"/>
    </xf>
    <xf numFmtId="0" fontId="11" fillId="0" borderId="0" xfId="0" applyFont="1" applyFill="1" applyBorder="1"/>
    <xf numFmtId="0" fontId="13" fillId="0" borderId="0" xfId="0" applyFont="1" applyFill="1"/>
    <xf numFmtId="0" fontId="11" fillId="0" borderId="0" xfId="0" applyFont="1" applyFill="1" applyBorder="1" applyAlignment="1">
      <alignment vertical="center"/>
    </xf>
    <xf numFmtId="0" fontId="11" fillId="0" borderId="0"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6" fillId="0" borderId="29" xfId="0" applyFont="1" applyFill="1" applyBorder="1" applyAlignment="1">
      <alignment horizontal="center" vertical="top" wrapText="1"/>
    </xf>
    <xf numFmtId="0" fontId="16" fillId="0" borderId="2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20" xfId="0" applyFont="1" applyFill="1" applyBorder="1" applyAlignment="1">
      <alignment horizontal="center" vertical="top" wrapText="1"/>
    </xf>
    <xf numFmtId="0" fontId="16" fillId="0" borderId="4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top" wrapText="1"/>
    </xf>
    <xf numFmtId="0" fontId="2" fillId="0" borderId="9" xfId="0" applyFont="1" applyFill="1" applyBorder="1" applyAlignment="1">
      <alignment vertical="top" wrapText="1"/>
    </xf>
    <xf numFmtId="0" fontId="2" fillId="0" borderId="9" xfId="0" applyFont="1" applyFill="1" applyBorder="1" applyAlignment="1">
      <alignment horizontal="center" vertical="center"/>
    </xf>
    <xf numFmtId="0" fontId="2" fillId="0" borderId="9" xfId="0" applyFont="1" applyFill="1" applyBorder="1" applyAlignment="1">
      <alignment vertical="center" wrapText="1"/>
    </xf>
    <xf numFmtId="0" fontId="2" fillId="0" borderId="9" xfId="0" applyFont="1" applyFill="1" applyBorder="1" applyAlignment="1">
      <alignment horizontal="center" vertical="top"/>
    </xf>
    <xf numFmtId="0" fontId="13" fillId="0" borderId="0" xfId="0" applyFont="1" applyFill="1" applyAlignment="1">
      <alignment horizontal="right" vertical="top"/>
    </xf>
    <xf numFmtId="0" fontId="13" fillId="0" borderId="0" xfId="0" applyFont="1" applyFill="1" applyBorder="1" applyAlignment="1">
      <alignment horizontal="right"/>
    </xf>
    <xf numFmtId="0" fontId="2" fillId="0" borderId="0" xfId="0" applyFont="1" applyFill="1" applyBorder="1" applyAlignment="1">
      <alignment horizontal="center" vertical="center"/>
    </xf>
    <xf numFmtId="0" fontId="6" fillId="0" borderId="0" xfId="0" applyFont="1" applyFill="1"/>
    <xf numFmtId="0" fontId="8" fillId="0" borderId="0" xfId="0" applyFont="1" applyFill="1"/>
    <xf numFmtId="0" fontId="3" fillId="0" borderId="0" xfId="0" applyFont="1" applyFill="1" applyBorder="1"/>
    <xf numFmtId="0" fontId="4" fillId="0" borderId="0" xfId="0" applyFont="1" applyFill="1" applyBorder="1" applyAlignment="1">
      <alignment horizontal="right"/>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8" xfId="0" applyFont="1" applyFill="1" applyBorder="1" applyAlignment="1"/>
    <xf numFmtId="0" fontId="4" fillId="2" borderId="19"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4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3" fillId="0" borderId="43"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45"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3" fillId="0" borderId="22" xfId="0"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16" fillId="0" borderId="47" xfId="0" applyFont="1" applyFill="1" applyBorder="1" applyAlignment="1">
      <alignment horizontal="center" vertical="center" wrapText="1"/>
    </xf>
    <xf numFmtId="0" fontId="3" fillId="0" borderId="38"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16" fillId="0" borderId="47" xfId="0" applyFont="1" applyFill="1" applyBorder="1" applyAlignment="1">
      <alignment horizontal="center" vertical="top" wrapText="1"/>
    </xf>
    <xf numFmtId="0" fontId="2" fillId="2" borderId="19"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3" fillId="2" borderId="34" xfId="0" applyFont="1" applyFill="1" applyBorder="1"/>
    <xf numFmtId="0" fontId="16" fillId="2" borderId="35" xfId="0" applyFont="1" applyFill="1" applyBorder="1"/>
    <xf numFmtId="0" fontId="16" fillId="0" borderId="34"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9" fillId="0" borderId="0" xfId="0" applyFont="1" applyFill="1" applyAlignment="1">
      <alignment horizontal="right"/>
    </xf>
    <xf numFmtId="0" fontId="8" fillId="0" borderId="0" xfId="0" applyFont="1" applyFill="1" applyAlignment="1">
      <alignment horizontal="center" vertical="center"/>
    </xf>
    <xf numFmtId="0" fontId="7" fillId="0" borderId="17"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1" xfId="0" applyFont="1" applyFill="1" applyBorder="1" applyAlignment="1">
      <alignment horizontal="left" vertical="top"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xf>
    <xf numFmtId="0" fontId="0" fillId="0" borderId="1" xfId="0" applyFill="1" applyBorder="1" applyAlignment="1">
      <alignment vertical="top" wrapText="1"/>
    </xf>
    <xf numFmtId="0" fontId="14" fillId="0" borderId="17" xfId="0" applyFont="1" applyFill="1" applyBorder="1" applyAlignment="1">
      <alignment horizontal="center" vertical="center"/>
    </xf>
    <xf numFmtId="14" fontId="0" fillId="0" borderId="1" xfId="0" applyNumberFormat="1" applyFill="1" applyBorder="1" applyAlignment="1">
      <alignment vertical="top" wrapText="1"/>
    </xf>
    <xf numFmtId="17" fontId="11" fillId="0" borderId="10" xfId="0" applyNumberFormat="1" applyFont="1" applyFill="1" applyBorder="1" applyAlignment="1">
      <alignment horizontal="center" vertical="center"/>
    </xf>
    <xf numFmtId="0" fontId="2" fillId="0" borderId="1" xfId="0" applyFont="1" applyFill="1" applyBorder="1" applyAlignment="1">
      <alignment wrapText="1"/>
    </xf>
    <xf numFmtId="0" fontId="2" fillId="0" borderId="6" xfId="0" applyFont="1" applyFill="1" applyBorder="1" applyAlignment="1">
      <alignment horizontal="left" vertical="top" wrapText="1"/>
    </xf>
    <xf numFmtId="0" fontId="2" fillId="0" borderId="1" xfId="0" applyFont="1" applyFill="1" applyBorder="1" applyAlignment="1">
      <alignment vertical="center" wrapText="1"/>
    </xf>
    <xf numFmtId="0" fontId="0" fillId="0" borderId="1" xfId="0" applyFill="1" applyBorder="1" applyAlignment="1">
      <alignment horizontal="center" wrapText="1"/>
    </xf>
    <xf numFmtId="14" fontId="2" fillId="0" borderId="1" xfId="0" applyNumberFormat="1" applyFont="1" applyFill="1" applyBorder="1" applyAlignment="1">
      <alignment horizontal="center" vertical="center" wrapText="1"/>
    </xf>
    <xf numFmtId="0" fontId="0" fillId="0" borderId="1" xfId="0" applyFill="1" applyBorder="1" applyAlignment="1">
      <alignment wrapText="1"/>
    </xf>
    <xf numFmtId="0" fontId="2" fillId="0" borderId="1" xfId="0" applyFont="1" applyFill="1" applyBorder="1"/>
    <xf numFmtId="0" fontId="2" fillId="0" borderId="1" xfId="0" applyFont="1" applyFill="1" applyBorder="1" applyAlignment="1">
      <alignment vertical="top" wrapText="1"/>
    </xf>
    <xf numFmtId="14" fontId="2" fillId="0" borderId="1" xfId="0" applyNumberFormat="1" applyFont="1" applyFill="1" applyBorder="1" applyAlignment="1">
      <alignment vertical="top" wrapText="1"/>
    </xf>
    <xf numFmtId="0" fontId="15" fillId="0" borderId="6" xfId="0" applyFont="1" applyFill="1" applyBorder="1" applyAlignment="1">
      <alignment horizontal="center" vertical="center" wrapText="1"/>
    </xf>
    <xf numFmtId="0" fontId="1" fillId="0" borderId="1" xfId="0" applyFont="1" applyFill="1" applyBorder="1" applyAlignment="1">
      <alignment wrapText="1"/>
    </xf>
    <xf numFmtId="0" fontId="15"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11" fillId="0" borderId="1" xfId="0" applyFont="1" applyFill="1" applyBorder="1"/>
    <xf numFmtId="17" fontId="2" fillId="0" borderId="1" xfId="0" applyNumberFormat="1" applyFont="1" applyFill="1" applyBorder="1" applyAlignment="1">
      <alignment horizontal="center" vertical="center" wrapText="1"/>
    </xf>
    <xf numFmtId="17" fontId="11" fillId="0" borderId="16" xfId="0" applyNumberFormat="1" applyFont="1" applyFill="1" applyBorder="1" applyAlignment="1">
      <alignment horizontal="center" vertical="center"/>
    </xf>
    <xf numFmtId="0" fontId="0" fillId="0" borderId="4" xfId="0" applyFill="1" applyBorder="1" applyAlignment="1">
      <alignment vertical="top" wrapText="1"/>
    </xf>
    <xf numFmtId="0" fontId="2" fillId="0" borderId="4" xfId="0" applyFont="1" applyFill="1" applyBorder="1" applyAlignment="1">
      <alignment horizontal="left" vertical="top" wrapText="1"/>
    </xf>
    <xf numFmtId="0" fontId="14" fillId="0" borderId="6" xfId="0" applyFont="1" applyFill="1" applyBorder="1" applyAlignment="1">
      <alignment horizontal="center" vertical="center"/>
    </xf>
    <xf numFmtId="0" fontId="30" fillId="0" borderId="6" xfId="0" applyFont="1" applyFill="1" applyBorder="1" applyAlignment="1">
      <alignment horizontal="left" vertical="top" wrapText="1"/>
    </xf>
    <xf numFmtId="17" fontId="11" fillId="0" borderId="11" xfId="0" applyNumberFormat="1" applyFont="1" applyFill="1" applyBorder="1" applyAlignment="1">
      <alignment horizontal="center" vertical="center"/>
    </xf>
    <xf numFmtId="0" fontId="0" fillId="0" borderId="9" xfId="0" applyFill="1" applyBorder="1" applyAlignment="1">
      <alignment wrapText="1"/>
    </xf>
    <xf numFmtId="0" fontId="11" fillId="0" borderId="9" xfId="0" applyFont="1" applyFill="1" applyBorder="1"/>
    <xf numFmtId="0" fontId="2" fillId="0" borderId="12" xfId="0" applyFont="1" applyFill="1" applyBorder="1" applyAlignment="1">
      <alignment horizontal="left" vertical="top" wrapText="1"/>
    </xf>
    <xf numFmtId="17" fontId="2" fillId="0" borderId="16" xfId="0" applyNumberFormat="1" applyFont="1" applyFill="1" applyBorder="1" applyAlignment="1">
      <alignment horizontal="center" vertical="center" wrapText="1"/>
    </xf>
    <xf numFmtId="0" fontId="2" fillId="0" borderId="17" xfId="0" applyFont="1" applyFill="1" applyBorder="1" applyAlignment="1">
      <alignment horizontal="left" vertical="top" wrapText="1"/>
    </xf>
    <xf numFmtId="17" fontId="2" fillId="0" borderId="10" xfId="0" applyNumberFormat="1" applyFont="1" applyFill="1" applyBorder="1" applyAlignment="1">
      <alignment horizontal="center" vertical="center" wrapText="1"/>
    </xf>
    <xf numFmtId="14" fontId="2" fillId="0" borderId="1" xfId="0" applyNumberFormat="1" applyFont="1" applyFill="1" applyBorder="1" applyAlignment="1">
      <alignment wrapText="1"/>
    </xf>
    <xf numFmtId="0" fontId="2" fillId="0" borderId="6" xfId="0" applyFont="1" applyFill="1" applyBorder="1" applyAlignment="1">
      <alignment vertical="top" wrapText="1"/>
    </xf>
    <xf numFmtId="0" fontId="18" fillId="0" borderId="1" xfId="0" applyFont="1" applyFill="1" applyBorder="1" applyAlignment="1">
      <alignment wrapText="1"/>
    </xf>
    <xf numFmtId="0" fontId="3" fillId="0" borderId="1" xfId="0" applyFont="1" applyFill="1" applyBorder="1" applyAlignment="1">
      <alignment vertical="top" wrapText="1"/>
    </xf>
    <xf numFmtId="14" fontId="3" fillId="0" borderId="1" xfId="0" applyNumberFormat="1" applyFont="1" applyFill="1" applyBorder="1" applyAlignment="1">
      <alignment vertical="top" wrapText="1"/>
    </xf>
    <xf numFmtId="17" fontId="2" fillId="0" borderId="11" xfId="0" applyNumberFormat="1" applyFont="1" applyFill="1" applyBorder="1" applyAlignment="1">
      <alignment horizontal="center" vertical="center" wrapText="1"/>
    </xf>
    <xf numFmtId="0" fontId="2" fillId="0" borderId="9" xfId="0" applyFont="1" applyFill="1" applyBorder="1" applyAlignment="1">
      <alignment horizontal="left" vertical="top" wrapText="1"/>
    </xf>
    <xf numFmtId="0" fontId="0" fillId="0" borderId="9" xfId="0" applyFill="1" applyBorder="1" applyAlignment="1">
      <alignment vertical="top" wrapText="1"/>
    </xf>
    <xf numFmtId="14" fontId="0" fillId="0" borderId="9" xfId="0" applyNumberFormat="1" applyFill="1" applyBorder="1" applyAlignment="1">
      <alignment vertical="top" wrapText="1"/>
    </xf>
    <xf numFmtId="17" fontId="2" fillId="0" borderId="16" xfId="0" applyNumberFormat="1" applyFont="1" applyFill="1" applyBorder="1" applyAlignment="1">
      <alignment horizontal="center" vertical="center"/>
    </xf>
    <xf numFmtId="14" fontId="2" fillId="0" borderId="4" xfId="0" applyNumberFormat="1" applyFont="1" applyFill="1" applyBorder="1" applyAlignment="1">
      <alignment horizontal="center" vertical="center" wrapText="1"/>
    </xf>
    <xf numFmtId="14" fontId="21" fillId="0" borderId="4"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17" fontId="2" fillId="0" borderId="10" xfId="0" applyNumberFormat="1" applyFont="1" applyFill="1" applyBorder="1" applyAlignment="1">
      <alignment horizontal="center" vertical="center"/>
    </xf>
    <xf numFmtId="14" fontId="2" fillId="0" borderId="1" xfId="0" applyNumberFormat="1"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ont="1" applyFill="1" applyBorder="1" applyAlignment="1">
      <alignment wrapText="1"/>
    </xf>
    <xf numFmtId="0" fontId="11" fillId="0" borderId="6" xfId="0" applyFont="1" applyFill="1" applyBorder="1"/>
    <xf numFmtId="2" fontId="0" fillId="0" borderId="1" xfId="0" applyNumberFormat="1" applyFont="1" applyFill="1" applyBorder="1" applyAlignment="1">
      <alignment vertical="center" wrapText="1"/>
    </xf>
    <xf numFmtId="2" fontId="0" fillId="0" borderId="1" xfId="0" applyNumberFormat="1" applyFont="1" applyFill="1" applyBorder="1" applyAlignment="1">
      <alignment horizontal="left" vertical="top" wrapText="1"/>
    </xf>
    <xf numFmtId="17" fontId="2" fillId="0" borderId="1" xfId="0" applyNumberFormat="1" applyFont="1" applyFill="1" applyBorder="1" applyAlignment="1">
      <alignment horizontal="center" vertical="center"/>
    </xf>
    <xf numFmtId="14" fontId="0" fillId="0" borderId="1" xfId="0" applyNumberFormat="1" applyFill="1" applyBorder="1" applyAlignment="1">
      <alignment wrapText="1"/>
    </xf>
    <xf numFmtId="0" fontId="2" fillId="0" borderId="1" xfId="0" applyFont="1" applyFill="1" applyBorder="1" applyAlignment="1">
      <alignment horizontal="left" vertical="top"/>
    </xf>
    <xf numFmtId="0" fontId="0" fillId="0" borderId="1" xfId="0" applyFill="1" applyBorder="1" applyAlignment="1"/>
    <xf numFmtId="0" fontId="22" fillId="0" borderId="1" xfId="0" applyFont="1" applyFill="1" applyBorder="1" applyAlignment="1">
      <alignment horizontal="center" vertical="center" wrapText="1"/>
    </xf>
    <xf numFmtId="0" fontId="0" fillId="0" borderId="1" xfId="0" applyFont="1" applyFill="1" applyBorder="1" applyAlignment="1">
      <alignment wrapText="1"/>
    </xf>
    <xf numFmtId="17" fontId="2" fillId="0" borderId="11" xfId="0" applyNumberFormat="1" applyFont="1" applyFill="1" applyBorder="1" applyAlignment="1">
      <alignment horizontal="center" vertical="center"/>
    </xf>
    <xf numFmtId="14" fontId="0" fillId="0" borderId="9" xfId="0" applyNumberFormat="1" applyFill="1" applyBorder="1" applyAlignment="1">
      <alignment wrapText="1"/>
    </xf>
    <xf numFmtId="0" fontId="0" fillId="0" borderId="4" xfId="0" applyFill="1" applyBorder="1" applyAlignment="1">
      <alignment wrapText="1"/>
    </xf>
    <xf numFmtId="0" fontId="12" fillId="0" borderId="17" xfId="0" applyFont="1" applyFill="1" applyBorder="1" applyAlignment="1">
      <alignment vertical="center" wrapText="1"/>
    </xf>
    <xf numFmtId="17" fontId="2" fillId="0" borderId="2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5" xfId="0" applyFont="1" applyFill="1" applyBorder="1" applyAlignment="1">
      <alignment horizontal="left" vertical="top" wrapText="1" shrinkToFit="1"/>
    </xf>
    <xf numFmtId="0" fontId="11" fillId="0" borderId="6" xfId="0" applyFont="1"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xf numFmtId="0" fontId="11" fillId="0" borderId="6" xfId="0" applyFont="1" applyFill="1" applyBorder="1" applyAlignment="1">
      <alignment horizontal="justify" vertical="center" wrapText="1"/>
    </xf>
    <xf numFmtId="0" fontId="2" fillId="0" borderId="0" xfId="0" applyFont="1" applyFill="1"/>
    <xf numFmtId="17" fontId="11" fillId="0" borderId="11" xfId="0" applyNumberFormat="1" applyFont="1" applyFill="1" applyBorder="1" applyAlignment="1">
      <alignment horizontal="center" vertical="center" wrapText="1"/>
    </xf>
    <xf numFmtId="0" fontId="2" fillId="0" borderId="9" xfId="0" applyFont="1" applyFill="1" applyBorder="1" applyAlignment="1">
      <alignment wrapText="1"/>
    </xf>
    <xf numFmtId="14" fontId="2" fillId="0" borderId="9" xfId="0" applyNumberFormat="1" applyFont="1" applyFill="1" applyBorder="1" applyAlignment="1">
      <alignment wrapText="1"/>
    </xf>
    <xf numFmtId="0" fontId="11" fillId="0" borderId="12" xfId="0" applyFont="1" applyFill="1" applyBorder="1" applyAlignment="1">
      <alignment horizontal="left" vertical="top" wrapText="1"/>
    </xf>
    <xf numFmtId="0" fontId="11" fillId="0" borderId="1" xfId="0" applyFont="1" applyFill="1" applyBorder="1" applyAlignment="1">
      <alignment horizontal="left" vertical="top" wrapText="1"/>
    </xf>
    <xf numFmtId="14" fontId="2" fillId="0" borderId="4" xfId="0" applyNumberFormat="1" applyFont="1" applyFill="1" applyBorder="1" applyAlignment="1">
      <alignment horizontal="left" vertical="top" wrapText="1"/>
    </xf>
    <xf numFmtId="0" fontId="20" fillId="0" borderId="4" xfId="0" applyFont="1" applyFill="1" applyBorder="1" applyAlignment="1">
      <alignment horizontal="center" vertical="center"/>
    </xf>
    <xf numFmtId="0" fontId="0" fillId="0" borderId="17" xfId="0" applyFont="1" applyFill="1" applyBorder="1" applyAlignment="1">
      <alignment vertical="center"/>
    </xf>
    <xf numFmtId="0" fontId="2" fillId="0" borderId="6" xfId="0" applyFont="1" applyFill="1" applyBorder="1"/>
    <xf numFmtId="0"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top" wrapText="1" shrinkToFit="1"/>
    </xf>
    <xf numFmtId="0" fontId="2" fillId="0" borderId="6" xfId="0" applyFont="1" applyFill="1" applyBorder="1" applyAlignment="1">
      <alignment horizontal="left" vertical="top" wrapText="1" shrinkToFit="1"/>
    </xf>
    <xf numFmtId="0" fontId="2" fillId="0" borderId="6" xfId="0" applyNumberFormat="1" applyFont="1" applyFill="1" applyBorder="1" applyAlignment="1">
      <alignment vertical="top"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6" xfId="0" applyFont="1" applyFill="1" applyBorder="1" applyAlignment="1">
      <alignment horizontal="justify" vertical="center" wrapText="1"/>
    </xf>
    <xf numFmtId="14" fontId="22" fillId="0" borderId="1" xfId="0" applyNumberFormat="1" applyFont="1" applyFill="1" applyBorder="1" applyAlignment="1">
      <alignment horizontal="center" vertical="center" wrapText="1"/>
    </xf>
    <xf numFmtId="0" fontId="0" fillId="0" borderId="1" xfId="0" applyFill="1" applyBorder="1" applyAlignment="1">
      <alignment horizontal="left" vertical="top" wrapText="1"/>
    </xf>
    <xf numFmtId="14" fontId="2" fillId="0" borderId="1" xfId="0" applyNumberFormat="1" applyFont="1" applyFill="1" applyBorder="1" applyAlignment="1">
      <alignment vertical="center" wrapText="1"/>
    </xf>
    <xf numFmtId="0" fontId="0" fillId="0" borderId="1" xfId="0" applyFill="1" applyBorder="1" applyAlignment="1">
      <alignment horizontal="center" vertical="center" wrapText="1"/>
    </xf>
    <xf numFmtId="14" fontId="11" fillId="0" borderId="4" xfId="0" applyNumberFormat="1"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17" xfId="0" applyFont="1" applyFill="1" applyBorder="1" applyAlignment="1">
      <alignment horizontal="left" vertical="top" wrapText="1"/>
    </xf>
    <xf numFmtId="14" fontId="11" fillId="0" borderId="1" xfId="0" applyNumberFormat="1" applyFont="1" applyFill="1" applyBorder="1" applyAlignment="1">
      <alignment horizontal="left" vertical="top" wrapText="1"/>
    </xf>
    <xf numFmtId="14"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6" xfId="0" applyFont="1" applyFill="1" applyBorder="1" applyAlignment="1">
      <alignment vertical="center"/>
    </xf>
    <xf numFmtId="17" fontId="11" fillId="0" borderId="10" xfId="0" applyNumberFormat="1" applyFont="1" applyFill="1" applyBorder="1" applyAlignment="1">
      <alignment horizontal="center" vertical="center" wrapText="1"/>
    </xf>
    <xf numFmtId="1"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wrapText="1"/>
    </xf>
    <xf numFmtId="0" fontId="0" fillId="0" borderId="6" xfId="0" applyFill="1" applyBorder="1" applyAlignment="1">
      <alignment vertical="top" wrapText="1"/>
    </xf>
    <xf numFmtId="0" fontId="17" fillId="0" borderId="0" xfId="0" applyFont="1" applyFill="1"/>
    <xf numFmtId="0" fontId="0" fillId="0" borderId="6" xfId="0" applyFill="1" applyBorder="1" applyAlignment="1">
      <alignment horizontal="justify" vertical="center" wrapText="1"/>
    </xf>
    <xf numFmtId="0" fontId="3" fillId="0" borderId="1" xfId="0" applyFont="1" applyFill="1" applyBorder="1" applyAlignment="1">
      <alignment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justify" vertical="top" wrapText="1"/>
    </xf>
    <xf numFmtId="0" fontId="11" fillId="0" borderId="6" xfId="0" applyFont="1" applyFill="1" applyBorder="1" applyAlignment="1">
      <alignment horizontal="justify" vertical="top" wrapText="1"/>
    </xf>
    <xf numFmtId="0" fontId="32" fillId="0" borderId="1" xfId="0" applyFont="1" applyFill="1" applyBorder="1" applyAlignment="1">
      <alignment horizontal="center" vertical="center" wrapText="1"/>
    </xf>
    <xf numFmtId="42" fontId="11" fillId="0" borderId="1" xfId="0" applyNumberFormat="1"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31" fillId="0" borderId="6" xfId="0" applyFont="1" applyFill="1" applyBorder="1" applyAlignment="1">
      <alignment wrapText="1"/>
    </xf>
    <xf numFmtId="0" fontId="8" fillId="0" borderId="32" xfId="0" applyFont="1" applyFill="1" applyBorder="1" applyAlignment="1">
      <alignment horizontal="center" textRotation="90" wrapText="1"/>
    </xf>
    <xf numFmtId="0" fontId="8" fillId="0" borderId="5" xfId="0" applyFont="1" applyFill="1" applyBorder="1" applyAlignment="1">
      <alignment horizontal="center" textRotation="90" wrapText="1"/>
    </xf>
    <xf numFmtId="0" fontId="9" fillId="0" borderId="33" xfId="0" applyFont="1" applyFill="1" applyBorder="1" applyAlignment="1">
      <alignment horizontal="center" textRotation="90" wrapText="1"/>
    </xf>
    <xf numFmtId="0" fontId="9" fillId="0" borderId="23" xfId="0" applyFont="1" applyFill="1" applyBorder="1" applyAlignment="1">
      <alignment horizontal="center" textRotation="90" wrapText="1"/>
    </xf>
    <xf numFmtId="0" fontId="8" fillId="0" borderId="11" xfId="0" applyFont="1" applyFill="1" applyBorder="1" applyAlignment="1">
      <alignment horizontal="center" vertical="center"/>
    </xf>
    <xf numFmtId="0" fontId="8" fillId="0" borderId="33" xfId="0" applyFont="1" applyFill="1" applyBorder="1" applyAlignment="1">
      <alignment horizontal="center" textRotation="90" wrapText="1"/>
    </xf>
    <xf numFmtId="0" fontId="7" fillId="0" borderId="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9" xfId="0" applyFont="1" applyFill="1" applyBorder="1" applyAlignment="1">
      <alignment horizontal="center" vertical="center"/>
    </xf>
    <xf numFmtId="0" fontId="8" fillId="0" borderId="17"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6" xfId="0" applyFont="1" applyFill="1" applyBorder="1" applyAlignment="1">
      <alignment horizontal="justify" vertical="top" wrapText="1"/>
    </xf>
    <xf numFmtId="0" fontId="8" fillId="0" borderId="6" xfId="0" applyFont="1" applyFill="1" applyBorder="1" applyAlignment="1">
      <alignment vertical="center" wrapText="1"/>
    </xf>
    <xf numFmtId="0" fontId="7" fillId="0" borderId="12" xfId="0" applyFont="1" applyFill="1" applyBorder="1" applyAlignment="1">
      <alignment horizontal="left" vertical="center"/>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Alignment="1">
      <alignment wrapText="1"/>
    </xf>
    <xf numFmtId="0" fontId="25" fillId="0" borderId="31"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26"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0" xfId="0" applyFont="1" applyFill="1" applyBorder="1" applyAlignment="1"/>
    <xf numFmtId="0" fontId="11" fillId="0" borderId="11" xfId="0" applyFont="1" applyFill="1" applyBorder="1" applyAlignment="1"/>
    <xf numFmtId="0" fontId="11" fillId="0" borderId="4" xfId="0" applyFont="1" applyFill="1" applyBorder="1" applyAlignment="1">
      <alignment horizontal="center" vertical="center" wrapText="1"/>
    </xf>
    <xf numFmtId="0" fontId="11" fillId="0" borderId="1" xfId="0" applyFont="1" applyFill="1" applyBorder="1" applyAlignment="1"/>
    <xf numFmtId="0" fontId="11" fillId="0" borderId="9" xfId="0" applyFont="1" applyFill="1" applyBorder="1" applyAlignment="1"/>
    <xf numFmtId="0" fontId="11"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7" fillId="0" borderId="23"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12" xfId="0" applyFont="1" applyFill="1" applyBorder="1" applyAlignment="1">
      <alignment horizontal="center" vertical="center"/>
    </xf>
    <xf numFmtId="0" fontId="12" fillId="0" borderId="0" xfId="0" applyFont="1" applyFill="1" applyBorder="1" applyAlignment="1">
      <alignment wrapText="1"/>
    </xf>
    <xf numFmtId="0" fontId="2" fillId="0" borderId="1" xfId="0" applyFont="1" applyFill="1" applyBorder="1" applyAlignment="1"/>
    <xf numFmtId="0" fontId="2" fillId="0" borderId="9" xfId="0" applyFont="1" applyFill="1" applyBorder="1" applyAlignment="1"/>
    <xf numFmtId="0" fontId="2" fillId="0" borderId="16" xfId="0" applyFont="1" applyFill="1" applyBorder="1" applyAlignment="1">
      <alignment horizontal="center" vertical="center" wrapText="1"/>
    </xf>
    <xf numFmtId="0" fontId="2" fillId="0" borderId="10" xfId="0" applyFont="1" applyFill="1" applyBorder="1" applyAlignment="1"/>
    <xf numFmtId="0" fontId="2" fillId="0" borderId="11" xfId="0" applyFont="1" applyFill="1" applyBorder="1" applyAlignment="1"/>
    <xf numFmtId="0" fontId="23" fillId="0" borderId="31"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7" fillId="0" borderId="14" xfId="0" applyFont="1" applyFill="1" applyBorder="1" applyAlignment="1">
      <alignment vertical="center" wrapText="1"/>
    </xf>
    <xf numFmtId="0" fontId="13" fillId="0" borderId="41" xfId="0" applyFont="1" applyFill="1" applyBorder="1" applyAlignment="1">
      <alignment horizontal="center" vertical="center" wrapText="1"/>
    </xf>
    <xf numFmtId="0" fontId="12" fillId="0" borderId="41" xfId="0" applyFont="1" applyFill="1" applyBorder="1" applyAlignment="1">
      <alignment wrapText="1"/>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27" fillId="0" borderId="55" xfId="0" applyFont="1" applyFill="1" applyBorder="1" applyAlignment="1">
      <alignment vertical="center"/>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2" fillId="0" borderId="15" xfId="0" applyFont="1" applyFill="1" applyBorder="1" applyAlignment="1">
      <alignment horizontal="center" vertical="center"/>
    </xf>
    <xf numFmtId="0" fontId="0" fillId="0" borderId="36" xfId="0" applyFont="1" applyFill="1" applyBorder="1" applyAlignment="1">
      <alignment horizontal="center" vertical="center"/>
    </xf>
    <xf numFmtId="0" fontId="11" fillId="0" borderId="44" xfId="0" applyFont="1" applyFill="1" applyBorder="1" applyAlignment="1">
      <alignment horizontal="center" vertical="center" wrapText="1"/>
    </xf>
    <xf numFmtId="0" fontId="11" fillId="0" borderId="49" xfId="0" applyFont="1" applyFill="1" applyBorder="1" applyAlignment="1"/>
    <xf numFmtId="0" fontId="11" fillId="0" borderId="51" xfId="0" applyFont="1" applyFill="1" applyBorder="1" applyAlignment="1"/>
    <xf numFmtId="0" fontId="11" fillId="0" borderId="1" xfId="0" applyFont="1" applyFill="1" applyBorder="1" applyAlignment="1">
      <alignment horizontal="center"/>
    </xf>
    <xf numFmtId="0" fontId="11" fillId="0" borderId="9" xfId="0" applyFont="1" applyFill="1" applyBorder="1" applyAlignment="1">
      <alignment horizontal="center"/>
    </xf>
    <xf numFmtId="0" fontId="23" fillId="0" borderId="33" xfId="0" applyFont="1" applyFill="1" applyBorder="1" applyAlignment="1">
      <alignment horizontal="center" vertical="center"/>
    </xf>
    <xf numFmtId="0" fontId="23" fillId="0" borderId="32" xfId="0" applyFont="1" applyFill="1" applyBorder="1" applyAlignment="1">
      <alignment horizontal="center" vertical="center"/>
    </xf>
    <xf numFmtId="0" fontId="27" fillId="0" borderId="23" xfId="0" applyFont="1" applyFill="1" applyBorder="1" applyAlignment="1">
      <alignment vertical="center"/>
    </xf>
    <xf numFmtId="0" fontId="2" fillId="0" borderId="1" xfId="0" applyFont="1" applyFill="1" applyBorder="1" applyAlignment="1">
      <alignment horizontal="left" vertical="top" wrapText="1"/>
    </xf>
    <xf numFmtId="14" fontId="11" fillId="0" borderId="1" xfId="0" applyNumberFormat="1" applyFont="1" applyFill="1" applyBorder="1" applyAlignment="1">
      <alignment horizontal="left" vertical="top" wrapText="1"/>
    </xf>
    <xf numFmtId="0" fontId="7" fillId="0"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7" fillId="0" borderId="40" xfId="0" applyFont="1" applyFill="1" applyBorder="1" applyAlignment="1">
      <alignment horizontal="center" vertical="top" wrapText="1"/>
    </xf>
    <xf numFmtId="0" fontId="7" fillId="0" borderId="52" xfId="0" applyFont="1" applyFill="1" applyBorder="1" applyAlignment="1">
      <alignment horizontal="center" vertical="top" wrapText="1"/>
    </xf>
    <xf numFmtId="0" fontId="8" fillId="0" borderId="52" xfId="0" applyFont="1" applyFill="1" applyBorder="1" applyAlignment="1">
      <alignment wrapText="1"/>
    </xf>
    <xf numFmtId="0" fontId="0" fillId="0" borderId="37" xfId="0" applyFill="1" applyBorder="1" applyAlignment="1"/>
    <xf numFmtId="0" fontId="7" fillId="0" borderId="0" xfId="0" applyFont="1" applyFill="1" applyAlignment="1">
      <alignment horizontal="center" vertical="center" wrapText="1"/>
    </xf>
    <xf numFmtId="0" fontId="0" fillId="0" borderId="0" xfId="0" applyFill="1" applyAlignment="1"/>
    <xf numFmtId="0" fontId="3" fillId="0" borderId="45"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17" xfId="0" applyFont="1" applyBorder="1" applyAlignment="1">
      <alignment horizontal="center" vertical="center"/>
    </xf>
    <xf numFmtId="0" fontId="4" fillId="0" borderId="1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28" xfId="0" applyFont="1" applyFill="1" applyBorder="1" applyAlignment="1"/>
    <xf numFmtId="0" fontId="2" fillId="0" borderId="17" xfId="0" applyFont="1" applyFill="1" applyBorder="1" applyAlignment="1">
      <alignment horizontal="center" vertical="center"/>
    </xf>
    <xf numFmtId="0" fontId="0" fillId="0" borderId="17" xfId="0" applyBorder="1" applyAlignment="1">
      <alignment horizontal="center" vertical="center"/>
    </xf>
    <xf numFmtId="0" fontId="4"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42" xfId="0" applyFont="1" applyFill="1" applyBorder="1" applyAlignment="1">
      <alignment horizontal="center" vertical="center" wrapText="1"/>
    </xf>
    <xf numFmtId="0" fontId="2" fillId="0" borderId="46" xfId="0" applyFont="1" applyFill="1" applyBorder="1" applyAlignment="1"/>
    <xf numFmtId="0" fontId="16" fillId="2" borderId="19" xfId="0" applyFont="1" applyFill="1" applyBorder="1" applyAlignment="1">
      <alignment horizontal="center" vertical="center" wrapText="1"/>
    </xf>
    <xf numFmtId="0" fontId="2" fillId="2" borderId="19" xfId="0" applyFont="1" applyFill="1" applyBorder="1" applyAlignment="1">
      <alignment wrapText="1"/>
    </xf>
    <xf numFmtId="0" fontId="0" fillId="0" borderId="20" xfId="0" applyFont="1" applyBorder="1" applyAlignment="1">
      <alignment wrapText="1"/>
    </xf>
    <xf numFmtId="0" fontId="4" fillId="0" borderId="4"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2" borderId="19"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R24"/>
  <sheetViews>
    <sheetView view="pageBreakPreview" topLeftCell="A16" zoomScale="75" zoomScaleSheetLayoutView="75" workbookViewId="0">
      <selection activeCell="D25" sqref="D25"/>
    </sheetView>
  </sheetViews>
  <sheetFormatPr defaultRowHeight="12"/>
  <cols>
    <col min="1" max="1" width="6.7109375" style="3" customWidth="1"/>
    <col min="2" max="2" width="20.7109375" style="3" customWidth="1"/>
    <col min="3" max="3" width="25.42578125" style="3" customWidth="1"/>
    <col min="4" max="4" width="13" style="3" customWidth="1"/>
    <col min="5" max="5" width="10.7109375" style="3" customWidth="1"/>
    <col min="6" max="6" width="10.85546875" style="3" customWidth="1"/>
    <col min="7" max="9" width="9.7109375" style="3" customWidth="1"/>
    <col min="10" max="10" width="9.85546875" style="3" customWidth="1"/>
    <col min="11" max="11" width="12" style="3" customWidth="1"/>
    <col min="12" max="12" width="7.140625" style="3" customWidth="1"/>
    <col min="13" max="13" width="9.5703125" style="3" customWidth="1"/>
    <col min="14" max="15" width="6" style="3" customWidth="1"/>
    <col min="16" max="16" width="9.85546875" style="3" customWidth="1"/>
    <col min="17" max="17" width="61.7109375" style="3" customWidth="1"/>
    <col min="18" max="18" width="19.7109375" style="3" customWidth="1"/>
    <col min="19" max="16384" width="9.140625" style="3"/>
  </cols>
  <sheetData>
    <row r="1" spans="1:18">
      <c r="R1" s="23" t="s">
        <v>63</v>
      </c>
    </row>
    <row r="2" spans="1:18" ht="12.75" thickBot="1">
      <c r="A2" s="274" t="s">
        <v>881</v>
      </c>
      <c r="B2" s="275"/>
      <c r="C2" s="275"/>
      <c r="D2" s="275"/>
      <c r="E2" s="275"/>
      <c r="F2" s="275"/>
      <c r="G2" s="275"/>
      <c r="H2" s="275"/>
      <c r="I2" s="275"/>
      <c r="J2" s="275"/>
      <c r="K2" s="275"/>
      <c r="L2" s="275"/>
      <c r="M2" s="275"/>
      <c r="N2" s="275"/>
      <c r="O2" s="275"/>
      <c r="P2" s="275"/>
      <c r="Q2" s="275"/>
    </row>
    <row r="3" spans="1:18" ht="14.25" customHeight="1">
      <c r="A3" s="279" t="s">
        <v>135</v>
      </c>
      <c r="B3" s="282" t="s">
        <v>134</v>
      </c>
      <c r="C3" s="282" t="s">
        <v>136</v>
      </c>
      <c r="D3" s="282" t="s">
        <v>51</v>
      </c>
      <c r="E3" s="282" t="s">
        <v>137</v>
      </c>
      <c r="F3" s="282" t="s">
        <v>138</v>
      </c>
      <c r="G3" s="282" t="s">
        <v>149</v>
      </c>
      <c r="H3" s="282"/>
      <c r="I3" s="282"/>
      <c r="J3" s="282"/>
      <c r="K3" s="282"/>
      <c r="L3" s="282"/>
      <c r="M3" s="282"/>
      <c r="N3" s="282"/>
      <c r="O3" s="282"/>
      <c r="P3" s="282"/>
      <c r="Q3" s="282"/>
      <c r="R3" s="285"/>
    </row>
    <row r="4" spans="1:18" ht="24">
      <c r="A4" s="280"/>
      <c r="B4" s="283"/>
      <c r="C4" s="283"/>
      <c r="D4" s="283"/>
      <c r="E4" s="283"/>
      <c r="F4" s="283"/>
      <c r="G4" s="286" t="s">
        <v>139</v>
      </c>
      <c r="H4" s="286"/>
      <c r="I4" s="286" t="s">
        <v>142</v>
      </c>
      <c r="J4" s="286"/>
      <c r="K4" s="286" t="s">
        <v>143</v>
      </c>
      <c r="L4" s="286"/>
      <c r="M4" s="286"/>
      <c r="N4" s="286" t="s">
        <v>147</v>
      </c>
      <c r="O4" s="286"/>
      <c r="P4" s="129" t="s">
        <v>49</v>
      </c>
      <c r="Q4" s="286" t="s">
        <v>48</v>
      </c>
      <c r="R4" s="287" t="s">
        <v>148</v>
      </c>
    </row>
    <row r="5" spans="1:18" ht="78.75" customHeight="1" thickBot="1">
      <c r="A5" s="281"/>
      <c r="B5" s="284"/>
      <c r="C5" s="284"/>
      <c r="D5" s="284"/>
      <c r="E5" s="284"/>
      <c r="F5" s="284"/>
      <c r="G5" s="1" t="s">
        <v>140</v>
      </c>
      <c r="H5" s="2" t="s">
        <v>141</v>
      </c>
      <c r="I5" s="1" t="s">
        <v>140</v>
      </c>
      <c r="J5" s="2" t="s">
        <v>141</v>
      </c>
      <c r="K5" s="2" t="s">
        <v>144</v>
      </c>
      <c r="L5" s="2" t="s">
        <v>145</v>
      </c>
      <c r="M5" s="2" t="s">
        <v>146</v>
      </c>
      <c r="N5" s="2" t="s">
        <v>50</v>
      </c>
      <c r="O5" s="2" t="s">
        <v>50</v>
      </c>
      <c r="P5" s="2" t="s">
        <v>50</v>
      </c>
      <c r="Q5" s="289"/>
      <c r="R5" s="288"/>
    </row>
    <row r="6" spans="1:18" ht="21.75" customHeight="1" thickBot="1">
      <c r="A6" s="276" t="s">
        <v>152</v>
      </c>
      <c r="B6" s="277"/>
      <c r="C6" s="277"/>
      <c r="D6" s="277"/>
      <c r="E6" s="277"/>
      <c r="F6" s="277"/>
      <c r="G6" s="277"/>
      <c r="H6" s="277"/>
      <c r="I6" s="277"/>
      <c r="J6" s="277"/>
      <c r="K6" s="277"/>
      <c r="L6" s="277"/>
      <c r="M6" s="277"/>
      <c r="N6" s="277"/>
      <c r="O6" s="277"/>
      <c r="P6" s="277"/>
      <c r="Q6" s="277"/>
      <c r="R6" s="278"/>
    </row>
    <row r="7" spans="1:18" ht="94.5" customHeight="1">
      <c r="A7" s="153">
        <v>43831</v>
      </c>
      <c r="B7" s="130" t="s">
        <v>92</v>
      </c>
      <c r="C7" s="130" t="s">
        <v>277</v>
      </c>
      <c r="D7" s="130" t="s">
        <v>392</v>
      </c>
      <c r="E7" s="130" t="s">
        <v>525</v>
      </c>
      <c r="F7" s="130" t="s">
        <v>413</v>
      </c>
      <c r="G7" s="130"/>
      <c r="H7" s="130"/>
      <c r="I7" s="130" t="s">
        <v>883</v>
      </c>
      <c r="J7" s="130" t="s">
        <v>524</v>
      </c>
      <c r="K7" s="154"/>
      <c r="L7" s="154"/>
      <c r="M7" s="154"/>
      <c r="N7" s="154"/>
      <c r="O7" s="154"/>
      <c r="P7" s="155" t="s">
        <v>528</v>
      </c>
      <c r="Q7" s="155" t="s">
        <v>526</v>
      </c>
      <c r="R7" s="135"/>
    </row>
    <row r="8" spans="1:18" ht="63.75" customHeight="1">
      <c r="A8" s="137">
        <v>43862</v>
      </c>
      <c r="B8" s="132" t="s">
        <v>92</v>
      </c>
      <c r="C8" s="132" t="s">
        <v>335</v>
      </c>
      <c r="D8" s="132" t="s">
        <v>330</v>
      </c>
      <c r="E8" s="132" t="s">
        <v>327</v>
      </c>
      <c r="F8" s="132"/>
      <c r="G8" s="134"/>
      <c r="H8" s="136"/>
      <c r="I8" s="134"/>
      <c r="J8" s="134"/>
      <c r="K8" s="134"/>
      <c r="L8" s="134"/>
      <c r="M8" s="134"/>
      <c r="N8" s="134"/>
      <c r="O8" s="134"/>
      <c r="P8" s="125"/>
      <c r="Q8" s="125" t="s">
        <v>840</v>
      </c>
      <c r="R8" s="156"/>
    </row>
    <row r="9" spans="1:18" ht="183" customHeight="1">
      <c r="A9" s="137">
        <v>43891</v>
      </c>
      <c r="B9" s="132" t="s">
        <v>93</v>
      </c>
      <c r="C9" s="132" t="s">
        <v>563</v>
      </c>
      <c r="D9" s="132" t="s">
        <v>275</v>
      </c>
      <c r="E9" s="132" t="s">
        <v>562</v>
      </c>
      <c r="F9" s="132" t="s">
        <v>427</v>
      </c>
      <c r="G9" s="132"/>
      <c r="H9" s="132"/>
      <c r="I9" s="138"/>
      <c r="J9" s="138"/>
      <c r="K9" s="138"/>
      <c r="L9" s="138"/>
      <c r="M9" s="138"/>
      <c r="N9" s="138"/>
      <c r="O9" s="138"/>
      <c r="P9" s="125" t="s">
        <v>382</v>
      </c>
      <c r="Q9" s="125" t="s">
        <v>670</v>
      </c>
      <c r="R9" s="139" t="s">
        <v>669</v>
      </c>
    </row>
    <row r="10" spans="1:18" ht="157.5" customHeight="1">
      <c r="A10" s="137">
        <v>43922</v>
      </c>
      <c r="B10" s="132" t="s">
        <v>93</v>
      </c>
      <c r="C10" s="132" t="s">
        <v>671</v>
      </c>
      <c r="D10" s="132" t="s">
        <v>696</v>
      </c>
      <c r="E10" s="152">
        <v>43922</v>
      </c>
      <c r="F10" s="132" t="s">
        <v>413</v>
      </c>
      <c r="G10" s="140" t="s">
        <v>672</v>
      </c>
      <c r="H10" s="132" t="s">
        <v>673</v>
      </c>
      <c r="I10" s="138"/>
      <c r="J10" s="138"/>
      <c r="K10" s="138"/>
      <c r="L10" s="138"/>
      <c r="M10" s="138"/>
      <c r="N10" s="138"/>
      <c r="O10" s="138"/>
      <c r="P10" s="125" t="s">
        <v>674</v>
      </c>
      <c r="Q10" s="125" t="s">
        <v>675</v>
      </c>
      <c r="R10" s="139" t="s">
        <v>676</v>
      </c>
    </row>
    <row r="11" spans="1:18" ht="53.25" customHeight="1">
      <c r="A11" s="137">
        <v>43983</v>
      </c>
      <c r="B11" s="132" t="s">
        <v>153</v>
      </c>
      <c r="C11" s="132" t="s">
        <v>666</v>
      </c>
      <c r="D11" s="132" t="s">
        <v>554</v>
      </c>
      <c r="E11" s="132" t="s">
        <v>667</v>
      </c>
      <c r="F11" s="132"/>
      <c r="G11" s="141"/>
      <c r="H11" s="141"/>
      <c r="I11" s="141"/>
      <c r="J11" s="141"/>
      <c r="K11" s="141"/>
      <c r="L11" s="141"/>
      <c r="M11" s="141"/>
      <c r="N11" s="141"/>
      <c r="O11" s="141"/>
      <c r="P11" s="125"/>
      <c r="Q11" s="125" t="s">
        <v>668</v>
      </c>
      <c r="R11" s="139"/>
    </row>
    <row r="12" spans="1:18" ht="66" customHeight="1">
      <c r="A12" s="137">
        <v>43891</v>
      </c>
      <c r="B12" s="132" t="s">
        <v>154</v>
      </c>
      <c r="C12" s="132" t="s">
        <v>329</v>
      </c>
      <c r="D12" s="132" t="s">
        <v>275</v>
      </c>
      <c r="E12" s="132" t="s">
        <v>308</v>
      </c>
      <c r="F12" s="132" t="s">
        <v>372</v>
      </c>
      <c r="G12" s="132"/>
      <c r="H12" s="142"/>
      <c r="I12" s="143"/>
      <c r="J12" s="143"/>
      <c r="K12" s="143"/>
      <c r="L12" s="143"/>
      <c r="M12" s="143"/>
      <c r="N12" s="143"/>
      <c r="O12" s="143"/>
      <c r="P12" s="132"/>
      <c r="Q12" s="125" t="s">
        <v>337</v>
      </c>
      <c r="R12" s="139" t="s">
        <v>343</v>
      </c>
    </row>
    <row r="13" spans="1:18" ht="48" customHeight="1">
      <c r="A13" s="137"/>
      <c r="B13" s="132" t="s">
        <v>94</v>
      </c>
      <c r="C13" s="132" t="s">
        <v>215</v>
      </c>
      <c r="D13" s="132"/>
      <c r="E13" s="132"/>
      <c r="F13" s="132"/>
      <c r="G13" s="132"/>
      <c r="H13" s="132"/>
      <c r="I13" s="132"/>
      <c r="J13" s="132"/>
      <c r="K13" s="144"/>
      <c r="L13" s="144"/>
      <c r="M13" s="144"/>
      <c r="N13" s="144"/>
      <c r="O13" s="144"/>
      <c r="P13" s="145"/>
      <c r="Q13" s="145"/>
      <c r="R13" s="139"/>
    </row>
    <row r="14" spans="1:18" ht="66" customHeight="1">
      <c r="A14" s="137">
        <v>43891</v>
      </c>
      <c r="B14" s="132" t="s">
        <v>155</v>
      </c>
      <c r="C14" s="132" t="s">
        <v>277</v>
      </c>
      <c r="D14" s="132" t="s">
        <v>904</v>
      </c>
      <c r="E14" s="132" t="s">
        <v>423</v>
      </c>
      <c r="F14" s="132" t="s">
        <v>424</v>
      </c>
      <c r="G14" s="145"/>
      <c r="H14" s="145"/>
      <c r="I14" s="145"/>
      <c r="J14" s="145"/>
      <c r="K14" s="145"/>
      <c r="L14" s="145"/>
      <c r="M14" s="145"/>
      <c r="N14" s="145"/>
      <c r="O14" s="145"/>
      <c r="P14" s="145" t="s">
        <v>379</v>
      </c>
      <c r="Q14" s="145" t="s">
        <v>905</v>
      </c>
      <c r="R14" s="139" t="s">
        <v>289</v>
      </c>
    </row>
    <row r="15" spans="1:18" ht="58.5" customHeight="1">
      <c r="A15" s="137">
        <v>43952</v>
      </c>
      <c r="B15" s="132" t="s">
        <v>155</v>
      </c>
      <c r="C15" s="132" t="s">
        <v>661</v>
      </c>
      <c r="D15" s="132" t="s">
        <v>275</v>
      </c>
      <c r="E15" s="132" t="s">
        <v>773</v>
      </c>
      <c r="F15" s="132" t="s">
        <v>694</v>
      </c>
      <c r="G15" s="132" t="s">
        <v>687</v>
      </c>
      <c r="H15" s="132" t="s">
        <v>771</v>
      </c>
      <c r="I15" s="132" t="s">
        <v>688</v>
      </c>
      <c r="J15" s="132" t="s">
        <v>770</v>
      </c>
      <c r="K15" s="151"/>
      <c r="L15" s="145"/>
      <c r="M15" s="145"/>
      <c r="N15" s="145"/>
      <c r="O15" s="145"/>
      <c r="P15" s="145" t="s">
        <v>686</v>
      </c>
      <c r="Q15" s="145" t="s">
        <v>772</v>
      </c>
      <c r="R15" s="139"/>
    </row>
    <row r="16" spans="1:18" ht="65.25" customHeight="1">
      <c r="A16" s="137">
        <v>43891</v>
      </c>
      <c r="B16" s="132" t="s">
        <v>95</v>
      </c>
      <c r="C16" s="132" t="s">
        <v>329</v>
      </c>
      <c r="D16" s="132" t="s">
        <v>336</v>
      </c>
      <c r="E16" s="132" t="s">
        <v>521</v>
      </c>
      <c r="F16" s="132"/>
      <c r="G16" s="132" t="s">
        <v>520</v>
      </c>
      <c r="H16" s="132" t="s">
        <v>494</v>
      </c>
      <c r="I16" s="143"/>
      <c r="J16" s="143"/>
      <c r="K16" s="132"/>
      <c r="L16" s="132"/>
      <c r="M16" s="132"/>
      <c r="N16" s="143"/>
      <c r="O16" s="143"/>
      <c r="P16" s="146" t="s">
        <v>572</v>
      </c>
      <c r="Q16" s="125" t="s">
        <v>338</v>
      </c>
      <c r="R16" s="147"/>
    </row>
    <row r="17" spans="1:18" ht="67.5" customHeight="1">
      <c r="A17" s="137">
        <v>43891</v>
      </c>
      <c r="B17" s="132" t="s">
        <v>95</v>
      </c>
      <c r="C17" s="132" t="s">
        <v>339</v>
      </c>
      <c r="D17" s="132" t="s">
        <v>336</v>
      </c>
      <c r="E17" s="132" t="s">
        <v>824</v>
      </c>
      <c r="F17" s="132"/>
      <c r="G17" s="132"/>
      <c r="H17" s="142"/>
      <c r="I17" s="143"/>
      <c r="J17" s="143"/>
      <c r="K17" s="132"/>
      <c r="L17" s="132"/>
      <c r="M17" s="132"/>
      <c r="N17" s="143"/>
      <c r="O17" s="143"/>
      <c r="P17" s="146" t="s">
        <v>823</v>
      </c>
      <c r="Q17" s="125" t="s">
        <v>825</v>
      </c>
      <c r="R17" s="139" t="s">
        <v>573</v>
      </c>
    </row>
    <row r="18" spans="1:18" ht="56.25" customHeight="1">
      <c r="A18" s="137">
        <v>43831</v>
      </c>
      <c r="B18" s="132" t="s">
        <v>200</v>
      </c>
      <c r="C18" s="132" t="s">
        <v>545</v>
      </c>
      <c r="D18" s="132" t="s">
        <v>410</v>
      </c>
      <c r="E18" s="132" t="s">
        <v>546</v>
      </c>
      <c r="F18" s="132" t="s">
        <v>547</v>
      </c>
      <c r="G18" s="132"/>
      <c r="H18" s="142"/>
      <c r="I18" s="143"/>
      <c r="J18" s="143"/>
      <c r="K18" s="132"/>
      <c r="L18" s="132"/>
      <c r="M18" s="132"/>
      <c r="N18" s="143"/>
      <c r="O18" s="143"/>
      <c r="P18" s="146"/>
      <c r="Q18" s="125"/>
      <c r="R18" s="147"/>
    </row>
    <row r="19" spans="1:18" ht="66.75" customHeight="1">
      <c r="A19" s="137">
        <v>43891</v>
      </c>
      <c r="B19" s="132" t="s">
        <v>200</v>
      </c>
      <c r="C19" s="132" t="s">
        <v>339</v>
      </c>
      <c r="D19" s="132" t="s">
        <v>330</v>
      </c>
      <c r="E19" s="142" t="s">
        <v>346</v>
      </c>
      <c r="F19" s="132"/>
      <c r="G19" s="132"/>
      <c r="H19" s="132"/>
      <c r="I19" s="148"/>
      <c r="J19" s="148"/>
      <c r="K19" s="148"/>
      <c r="L19" s="148"/>
      <c r="M19" s="148"/>
      <c r="N19" s="148"/>
      <c r="O19" s="148"/>
      <c r="P19" s="145" t="s">
        <v>529</v>
      </c>
      <c r="Q19" s="125" t="s">
        <v>886</v>
      </c>
      <c r="R19" s="147"/>
    </row>
    <row r="20" spans="1:18" ht="66.75" customHeight="1">
      <c r="A20" s="137">
        <v>43891</v>
      </c>
      <c r="B20" s="132" t="s">
        <v>200</v>
      </c>
      <c r="C20" s="132" t="s">
        <v>339</v>
      </c>
      <c r="D20" s="132" t="s">
        <v>336</v>
      </c>
      <c r="E20" s="142" t="s">
        <v>616</v>
      </c>
      <c r="F20" s="132"/>
      <c r="G20" s="132"/>
      <c r="H20" s="132"/>
      <c r="I20" s="148"/>
      <c r="J20" s="148"/>
      <c r="K20" s="148"/>
      <c r="L20" s="148"/>
      <c r="M20" s="148"/>
      <c r="N20" s="148"/>
      <c r="O20" s="148"/>
      <c r="P20" s="145" t="s">
        <v>734</v>
      </c>
      <c r="Q20" s="125" t="s">
        <v>885</v>
      </c>
      <c r="R20" s="157" t="s">
        <v>735</v>
      </c>
    </row>
    <row r="21" spans="1:18" ht="67.5" customHeight="1">
      <c r="A21" s="137">
        <v>43891</v>
      </c>
      <c r="B21" s="132" t="s">
        <v>96</v>
      </c>
      <c r="C21" s="132" t="s">
        <v>309</v>
      </c>
      <c r="D21" s="132" t="s">
        <v>307</v>
      </c>
      <c r="E21" s="132" t="s">
        <v>422</v>
      </c>
      <c r="F21" s="132" t="s">
        <v>421</v>
      </c>
      <c r="G21" s="132"/>
      <c r="H21" s="132"/>
      <c r="I21" s="132" t="s">
        <v>310</v>
      </c>
      <c r="J21" s="148"/>
      <c r="K21" s="132"/>
      <c r="L21" s="132"/>
      <c r="M21" s="132"/>
      <c r="N21" s="148"/>
      <c r="O21" s="148"/>
      <c r="P21" s="145"/>
      <c r="Q21" s="125" t="s">
        <v>311</v>
      </c>
      <c r="R21" s="147"/>
    </row>
    <row r="22" spans="1:18" ht="52.5" customHeight="1">
      <c r="A22" s="137">
        <v>43891</v>
      </c>
      <c r="B22" s="132" t="s">
        <v>97</v>
      </c>
      <c r="C22" s="132" t="s">
        <v>552</v>
      </c>
      <c r="D22" s="132" t="s">
        <v>336</v>
      </c>
      <c r="E22" s="132" t="s">
        <v>452</v>
      </c>
      <c r="F22" s="132" t="s">
        <v>452</v>
      </c>
      <c r="G22" s="132"/>
      <c r="H22" s="132"/>
      <c r="I22" s="132"/>
      <c r="J22" s="148"/>
      <c r="K22" s="132"/>
      <c r="L22" s="132"/>
      <c r="M22" s="132"/>
      <c r="N22" s="148"/>
      <c r="O22" s="148"/>
      <c r="P22" s="145"/>
      <c r="Q22" s="125"/>
      <c r="R22" s="147"/>
    </row>
    <row r="23" spans="1:18" ht="52.5" customHeight="1">
      <c r="A23" s="137">
        <v>43891</v>
      </c>
      <c r="B23" s="150" t="s">
        <v>97</v>
      </c>
      <c r="C23" s="132" t="s">
        <v>279</v>
      </c>
      <c r="D23" s="132" t="s">
        <v>336</v>
      </c>
      <c r="E23" s="129" t="s">
        <v>576</v>
      </c>
      <c r="F23" s="129"/>
      <c r="G23" s="129" t="s">
        <v>580</v>
      </c>
      <c r="H23" s="129" t="s">
        <v>581</v>
      </c>
      <c r="I23" s="143"/>
      <c r="J23" s="143"/>
      <c r="K23" s="143"/>
      <c r="L23" s="143"/>
      <c r="M23" s="143"/>
      <c r="N23" s="151"/>
      <c r="O23" s="145"/>
      <c r="P23" s="145" t="s">
        <v>579</v>
      </c>
      <c r="Q23" s="125" t="s">
        <v>884</v>
      </c>
      <c r="R23" s="139"/>
    </row>
    <row r="24" spans="1:18" ht="53.25" customHeight="1" thickBot="1">
      <c r="A24" s="158">
        <v>43891</v>
      </c>
      <c r="B24" s="66" t="s">
        <v>97</v>
      </c>
      <c r="C24" s="65" t="s">
        <v>612</v>
      </c>
      <c r="D24" s="65" t="s">
        <v>959</v>
      </c>
      <c r="E24" s="2"/>
      <c r="F24" s="2"/>
      <c r="G24" s="2"/>
      <c r="H24" s="2"/>
      <c r="I24" s="159"/>
      <c r="J24" s="159"/>
      <c r="K24" s="159"/>
      <c r="L24" s="159"/>
      <c r="M24" s="159"/>
      <c r="N24" s="160"/>
      <c r="O24" s="67"/>
      <c r="P24" s="67"/>
      <c r="Q24" s="67" t="s">
        <v>733</v>
      </c>
      <c r="R24" s="161"/>
    </row>
  </sheetData>
  <mergeCells count="15">
    <mergeCell ref="A2:Q2"/>
    <mergeCell ref="A6:R6"/>
    <mergeCell ref="A3:A5"/>
    <mergeCell ref="B3:B5"/>
    <mergeCell ref="C3:C5"/>
    <mergeCell ref="D3:D5"/>
    <mergeCell ref="E3:E5"/>
    <mergeCell ref="F3:F5"/>
    <mergeCell ref="G3:R3"/>
    <mergeCell ref="G4:H4"/>
    <mergeCell ref="R4:R5"/>
    <mergeCell ref="I4:J4"/>
    <mergeCell ref="K4:M4"/>
    <mergeCell ref="N4:O4"/>
    <mergeCell ref="Q4:Q5"/>
  </mergeCells>
  <phoneticPr fontId="5" type="noConversion"/>
  <pageMargins left="0.31496062992125984" right="0.11811023622047245" top="0.55118110236220474" bottom="0.15748031496062992"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dimension ref="A1:V27"/>
  <sheetViews>
    <sheetView view="pageBreakPreview" zoomScale="65" zoomScaleNormal="80" zoomScaleSheetLayoutView="65" workbookViewId="0">
      <selection activeCell="B16" sqref="B16"/>
    </sheetView>
  </sheetViews>
  <sheetFormatPr defaultRowHeight="12"/>
  <cols>
    <col min="1" max="1" width="8" style="3" customWidth="1"/>
    <col min="2" max="2" width="34.28515625" style="3" customWidth="1"/>
    <col min="3" max="3" width="24.140625" style="3" customWidth="1"/>
    <col min="4" max="4" width="15.28515625" style="3" customWidth="1"/>
    <col min="5" max="5" width="11.140625" style="3" customWidth="1"/>
    <col min="6" max="6" width="11" style="3" customWidth="1"/>
    <col min="7" max="7" width="11.42578125" style="3" customWidth="1"/>
    <col min="8" max="8" width="11" style="3" customWidth="1"/>
    <col min="9" max="9" width="9.42578125" style="3" customWidth="1"/>
    <col min="10" max="10" width="11.7109375" style="3" customWidth="1"/>
    <col min="11" max="11" width="13.28515625" style="3" customWidth="1"/>
    <col min="12" max="12" width="7.7109375" style="3" customWidth="1"/>
    <col min="13" max="13" width="10.28515625" style="3" customWidth="1"/>
    <col min="14" max="15" width="6.7109375" style="3" customWidth="1"/>
    <col min="16" max="16" width="11.5703125" style="3" customWidth="1"/>
    <col min="17" max="17" width="67.5703125" style="3" customWidth="1"/>
    <col min="18" max="18" width="14.140625" style="5" customWidth="1"/>
    <col min="19" max="19" width="16.7109375" style="48" customWidth="1"/>
    <col min="20" max="16384" width="9.140625" style="3"/>
  </cols>
  <sheetData>
    <row r="1" spans="1:22" ht="16.5" customHeight="1">
      <c r="A1" s="48"/>
      <c r="B1" s="48"/>
      <c r="C1" s="48"/>
      <c r="D1" s="48"/>
      <c r="E1" s="48"/>
      <c r="F1" s="48"/>
      <c r="G1" s="48"/>
      <c r="H1" s="48"/>
      <c r="I1" s="48"/>
      <c r="J1" s="48"/>
      <c r="K1" s="48"/>
      <c r="L1" s="48"/>
      <c r="M1" s="48"/>
      <c r="N1" s="48"/>
      <c r="O1" s="48"/>
      <c r="P1" s="48"/>
      <c r="Q1" s="48"/>
      <c r="R1" s="72" t="s">
        <v>64</v>
      </c>
    </row>
    <row r="2" spans="1:22" ht="12.75" thickBot="1">
      <c r="A2" s="274" t="s">
        <v>882</v>
      </c>
      <c r="B2" s="299"/>
      <c r="C2" s="299"/>
      <c r="D2" s="299"/>
      <c r="E2" s="299"/>
      <c r="F2" s="299"/>
      <c r="G2" s="299"/>
      <c r="H2" s="299"/>
      <c r="I2" s="299"/>
      <c r="J2" s="299"/>
      <c r="K2" s="299"/>
      <c r="L2" s="299"/>
      <c r="M2" s="299"/>
      <c r="N2" s="299"/>
      <c r="O2" s="299"/>
      <c r="P2" s="299"/>
      <c r="Q2" s="299"/>
      <c r="R2" s="299"/>
    </row>
    <row r="3" spans="1:22" ht="12.75" customHeight="1">
      <c r="A3" s="302" t="s">
        <v>135</v>
      </c>
      <c r="B3" s="293" t="s">
        <v>134</v>
      </c>
      <c r="C3" s="293" t="s">
        <v>136</v>
      </c>
      <c r="D3" s="293" t="s">
        <v>51</v>
      </c>
      <c r="E3" s="293" t="s">
        <v>137</v>
      </c>
      <c r="F3" s="293" t="s">
        <v>138</v>
      </c>
      <c r="G3" s="293" t="s">
        <v>149</v>
      </c>
      <c r="H3" s="293"/>
      <c r="I3" s="293"/>
      <c r="J3" s="293"/>
      <c r="K3" s="293"/>
      <c r="L3" s="293"/>
      <c r="M3" s="293"/>
      <c r="N3" s="293"/>
      <c r="O3" s="293"/>
      <c r="P3" s="293"/>
      <c r="Q3" s="293"/>
      <c r="R3" s="294"/>
    </row>
    <row r="4" spans="1:22" ht="25.5" customHeight="1">
      <c r="A4" s="303"/>
      <c r="B4" s="300"/>
      <c r="C4" s="300"/>
      <c r="D4" s="300"/>
      <c r="E4" s="300"/>
      <c r="F4" s="300"/>
      <c r="G4" s="295" t="s">
        <v>139</v>
      </c>
      <c r="H4" s="295"/>
      <c r="I4" s="295" t="s">
        <v>142</v>
      </c>
      <c r="J4" s="295"/>
      <c r="K4" s="295" t="s">
        <v>143</v>
      </c>
      <c r="L4" s="295"/>
      <c r="M4" s="295"/>
      <c r="N4" s="295" t="s">
        <v>147</v>
      </c>
      <c r="O4" s="295"/>
      <c r="P4" s="132" t="s">
        <v>49</v>
      </c>
      <c r="Q4" s="295" t="s">
        <v>48</v>
      </c>
      <c r="R4" s="297" t="s">
        <v>148</v>
      </c>
    </row>
    <row r="5" spans="1:22" ht="66.75" customHeight="1" thickBot="1">
      <c r="A5" s="304"/>
      <c r="B5" s="301"/>
      <c r="C5" s="301"/>
      <c r="D5" s="301"/>
      <c r="E5" s="301"/>
      <c r="F5" s="301"/>
      <c r="G5" s="68" t="s">
        <v>140</v>
      </c>
      <c r="H5" s="65" t="s">
        <v>141</v>
      </c>
      <c r="I5" s="68" t="s">
        <v>140</v>
      </c>
      <c r="J5" s="65" t="s">
        <v>141</v>
      </c>
      <c r="K5" s="65" t="s">
        <v>144</v>
      </c>
      <c r="L5" s="65" t="s">
        <v>145</v>
      </c>
      <c r="M5" s="65" t="s">
        <v>146</v>
      </c>
      <c r="N5" s="69" t="s">
        <v>50</v>
      </c>
      <c r="O5" s="69" t="s">
        <v>50</v>
      </c>
      <c r="P5" s="65" t="s">
        <v>50</v>
      </c>
      <c r="Q5" s="296"/>
      <c r="R5" s="298"/>
      <c r="S5" s="50"/>
      <c r="T5" s="4"/>
      <c r="U5" s="4"/>
      <c r="V5" s="4"/>
    </row>
    <row r="6" spans="1:22" ht="20.25" customHeight="1" thickBot="1">
      <c r="A6" s="290" t="s">
        <v>90</v>
      </c>
      <c r="B6" s="291"/>
      <c r="C6" s="291"/>
      <c r="D6" s="291"/>
      <c r="E6" s="291"/>
      <c r="F6" s="291"/>
      <c r="G6" s="291"/>
      <c r="H6" s="291"/>
      <c r="I6" s="291"/>
      <c r="J6" s="291"/>
      <c r="K6" s="291"/>
      <c r="L6" s="291"/>
      <c r="M6" s="291"/>
      <c r="N6" s="291"/>
      <c r="O6" s="291"/>
      <c r="P6" s="291"/>
      <c r="Q6" s="291"/>
      <c r="R6" s="292"/>
      <c r="S6" s="50"/>
      <c r="T6" s="4"/>
      <c r="U6" s="4"/>
      <c r="V6" s="4"/>
    </row>
    <row r="7" spans="1:22" ht="42" customHeight="1">
      <c r="A7" s="162">
        <v>43831</v>
      </c>
      <c r="B7" s="130" t="s">
        <v>266</v>
      </c>
      <c r="C7" s="130" t="s">
        <v>325</v>
      </c>
      <c r="D7" s="130" t="s">
        <v>280</v>
      </c>
      <c r="E7" s="130" t="s">
        <v>364</v>
      </c>
      <c r="F7" s="130"/>
      <c r="G7" s="130"/>
      <c r="H7" s="130"/>
      <c r="I7" s="130"/>
      <c r="J7" s="130"/>
      <c r="K7" s="130"/>
      <c r="L7" s="130"/>
      <c r="M7" s="130"/>
      <c r="N7" s="130"/>
      <c r="O7" s="130"/>
      <c r="P7" s="155" t="s">
        <v>365</v>
      </c>
      <c r="Q7" s="155" t="s">
        <v>887</v>
      </c>
      <c r="R7" s="163" t="s">
        <v>289</v>
      </c>
      <c r="S7" s="50"/>
      <c r="T7" s="4"/>
      <c r="U7" s="4"/>
      <c r="V7" s="4"/>
    </row>
    <row r="8" spans="1:22" ht="80.25" customHeight="1">
      <c r="A8" s="164">
        <v>43862</v>
      </c>
      <c r="B8" s="132" t="s">
        <v>266</v>
      </c>
      <c r="C8" s="132" t="s">
        <v>279</v>
      </c>
      <c r="D8" s="132" t="s">
        <v>280</v>
      </c>
      <c r="E8" s="132" t="s">
        <v>281</v>
      </c>
      <c r="F8" s="132" t="s">
        <v>366</v>
      </c>
      <c r="G8" s="132" t="s">
        <v>367</v>
      </c>
      <c r="H8" s="132" t="s">
        <v>368</v>
      </c>
      <c r="I8" s="132"/>
      <c r="J8" s="132"/>
      <c r="K8" s="132"/>
      <c r="L8" s="132"/>
      <c r="M8" s="132"/>
      <c r="N8" s="132"/>
      <c r="O8" s="132"/>
      <c r="P8" s="125" t="s">
        <v>369</v>
      </c>
      <c r="Q8" s="125" t="s">
        <v>370</v>
      </c>
      <c r="R8" s="139" t="s">
        <v>371</v>
      </c>
    </row>
    <row r="9" spans="1:22" ht="78.75" customHeight="1">
      <c r="A9" s="164">
        <v>43891</v>
      </c>
      <c r="B9" s="132" t="s">
        <v>266</v>
      </c>
      <c r="C9" s="132" t="s">
        <v>340</v>
      </c>
      <c r="D9" s="132" t="s">
        <v>341</v>
      </c>
      <c r="E9" s="132" t="s">
        <v>372</v>
      </c>
      <c r="F9" s="132"/>
      <c r="G9" s="132" t="s">
        <v>373</v>
      </c>
      <c r="H9" s="132" t="s">
        <v>374</v>
      </c>
      <c r="I9" s="132"/>
      <c r="J9" s="132"/>
      <c r="K9" s="132"/>
      <c r="L9" s="132"/>
      <c r="M9" s="132"/>
      <c r="N9" s="132"/>
      <c r="O9" s="132"/>
      <c r="P9" s="125" t="s">
        <v>375</v>
      </c>
      <c r="Q9" s="125" t="s">
        <v>376</v>
      </c>
      <c r="R9" s="139" t="s">
        <v>377</v>
      </c>
    </row>
    <row r="10" spans="1:22" ht="78.75" customHeight="1">
      <c r="A10" s="164">
        <v>43891</v>
      </c>
      <c r="B10" s="132" t="s">
        <v>266</v>
      </c>
      <c r="C10" s="132" t="s">
        <v>329</v>
      </c>
      <c r="D10" s="132" t="s">
        <v>336</v>
      </c>
      <c r="E10" s="132" t="s">
        <v>321</v>
      </c>
      <c r="F10" s="132"/>
      <c r="G10" s="132" t="s">
        <v>729</v>
      </c>
      <c r="H10" s="132" t="s">
        <v>730</v>
      </c>
      <c r="I10" s="132"/>
      <c r="J10" s="132"/>
      <c r="K10" s="132"/>
      <c r="L10" s="132"/>
      <c r="M10" s="132"/>
      <c r="N10" s="132"/>
      <c r="O10" s="132"/>
      <c r="P10" s="125" t="s">
        <v>731</v>
      </c>
      <c r="Q10" s="125" t="s">
        <v>732</v>
      </c>
      <c r="R10" s="139" t="s">
        <v>378</v>
      </c>
    </row>
    <row r="11" spans="1:22" ht="36" customHeight="1">
      <c r="A11" s="164"/>
      <c r="B11" s="132" t="s">
        <v>197</v>
      </c>
      <c r="C11" s="132" t="s">
        <v>215</v>
      </c>
      <c r="D11" s="132"/>
      <c r="E11" s="132"/>
      <c r="F11" s="165"/>
      <c r="G11" s="138"/>
      <c r="H11" s="138"/>
      <c r="I11" s="138"/>
      <c r="J11" s="138"/>
      <c r="K11" s="138"/>
      <c r="L11" s="138"/>
      <c r="M11" s="138"/>
      <c r="N11" s="138"/>
      <c r="O11" s="138"/>
      <c r="P11" s="125"/>
      <c r="Q11" s="125"/>
      <c r="R11" s="166"/>
      <c r="S11" s="50"/>
      <c r="T11" s="4"/>
      <c r="U11" s="4"/>
      <c r="V11" s="4"/>
    </row>
    <row r="12" spans="1:22" ht="39.75" customHeight="1">
      <c r="A12" s="164"/>
      <c r="B12" s="132" t="s">
        <v>158</v>
      </c>
      <c r="C12" s="132" t="s">
        <v>215</v>
      </c>
      <c r="D12" s="132"/>
      <c r="E12" s="132"/>
      <c r="F12" s="132"/>
      <c r="G12" s="132"/>
      <c r="H12" s="132"/>
      <c r="I12" s="132"/>
      <c r="J12" s="132"/>
      <c r="K12" s="132"/>
      <c r="L12" s="132"/>
      <c r="M12" s="132"/>
      <c r="N12" s="125"/>
      <c r="O12" s="132"/>
      <c r="P12" s="125"/>
      <c r="Q12" s="125"/>
      <c r="R12" s="139"/>
      <c r="S12" s="3"/>
      <c r="T12" s="4"/>
      <c r="U12" s="4"/>
      <c r="V12" s="4"/>
    </row>
    <row r="13" spans="1:22" ht="39" customHeight="1">
      <c r="A13" s="164"/>
      <c r="B13" s="132" t="s">
        <v>268</v>
      </c>
      <c r="C13" s="132" t="s">
        <v>215</v>
      </c>
      <c r="D13" s="132"/>
      <c r="E13" s="132"/>
      <c r="F13" s="132"/>
      <c r="G13" s="167"/>
      <c r="H13" s="167"/>
      <c r="I13" s="167"/>
      <c r="J13" s="167"/>
      <c r="K13" s="167"/>
      <c r="L13" s="167"/>
      <c r="M13" s="167"/>
      <c r="N13" s="167"/>
      <c r="O13" s="167"/>
      <c r="P13" s="167"/>
      <c r="Q13" s="125"/>
      <c r="R13" s="166"/>
      <c r="S13" s="50"/>
      <c r="T13" s="4"/>
      <c r="U13" s="4"/>
      <c r="V13" s="4"/>
    </row>
    <row r="14" spans="1:22" ht="40.5" customHeight="1">
      <c r="A14" s="164">
        <v>43647</v>
      </c>
      <c r="B14" s="132" t="s">
        <v>203</v>
      </c>
      <c r="C14" s="132" t="s">
        <v>215</v>
      </c>
      <c r="D14" s="132"/>
      <c r="E14" s="132"/>
      <c r="F14" s="132"/>
      <c r="G14" s="168"/>
      <c r="H14" s="169"/>
      <c r="I14" s="168"/>
      <c r="J14" s="168"/>
      <c r="K14" s="168"/>
      <c r="L14" s="168"/>
      <c r="M14" s="168"/>
      <c r="N14" s="168"/>
      <c r="O14" s="168"/>
      <c r="P14" s="168"/>
      <c r="Q14" s="125"/>
      <c r="R14" s="166"/>
    </row>
    <row r="15" spans="1:22" ht="42" customHeight="1">
      <c r="A15" s="164">
        <v>43891</v>
      </c>
      <c r="B15" s="132" t="s">
        <v>161</v>
      </c>
      <c r="C15" s="132" t="s">
        <v>325</v>
      </c>
      <c r="D15" s="132" t="s">
        <v>280</v>
      </c>
      <c r="E15" s="132" t="s">
        <v>326</v>
      </c>
      <c r="F15" s="132"/>
      <c r="G15" s="132"/>
      <c r="H15" s="132"/>
      <c r="I15" s="132"/>
      <c r="J15" s="132"/>
      <c r="K15" s="143"/>
      <c r="L15" s="143"/>
      <c r="M15" s="143"/>
      <c r="N15" s="143"/>
      <c r="O15" s="143"/>
      <c r="P15" s="143"/>
      <c r="Q15" s="125" t="s">
        <v>577</v>
      </c>
      <c r="R15" s="139"/>
    </row>
    <row r="16" spans="1:22" ht="43.5" customHeight="1" thickBot="1">
      <c r="A16" s="170">
        <v>43862</v>
      </c>
      <c r="B16" s="65" t="s">
        <v>199</v>
      </c>
      <c r="C16" s="65" t="s">
        <v>325</v>
      </c>
      <c r="D16" s="65" t="s">
        <v>320</v>
      </c>
      <c r="E16" s="65" t="s">
        <v>557</v>
      </c>
      <c r="F16" s="65" t="s">
        <v>427</v>
      </c>
      <c r="G16" s="172"/>
      <c r="H16" s="173"/>
      <c r="I16" s="159"/>
      <c r="J16" s="159"/>
      <c r="K16" s="159"/>
      <c r="L16" s="159"/>
      <c r="M16" s="159"/>
      <c r="N16" s="159"/>
      <c r="O16" s="159"/>
      <c r="P16" s="171" t="s">
        <v>556</v>
      </c>
      <c r="Q16" s="171"/>
      <c r="R16" s="161"/>
    </row>
    <row r="18" spans="2:18" s="48" customFormat="1">
      <c r="R18" s="51"/>
    </row>
    <row r="19" spans="2:18" s="48" customFormat="1" ht="12.75">
      <c r="B19" s="73"/>
      <c r="R19" s="51"/>
    </row>
    <row r="20" spans="2:18" s="48" customFormat="1" ht="12.75">
      <c r="B20" s="73"/>
      <c r="R20" s="51"/>
    </row>
    <row r="21" spans="2:18" s="48" customFormat="1" ht="12.75">
      <c r="B21" s="73"/>
      <c r="R21" s="51"/>
    </row>
    <row r="22" spans="2:18" s="48" customFormat="1" ht="12.75">
      <c r="B22" s="73"/>
      <c r="R22" s="51"/>
    </row>
    <row r="23" spans="2:18" ht="12.75">
      <c r="B23" s="73"/>
    </row>
    <row r="24" spans="2:18" ht="12.75">
      <c r="B24" s="73"/>
    </row>
    <row r="25" spans="2:18" ht="12.75">
      <c r="B25" s="73"/>
    </row>
    <row r="26" spans="2:18" ht="12.75">
      <c r="B26" s="73"/>
    </row>
    <row r="27" spans="2:18" ht="12.75">
      <c r="B27" s="73"/>
    </row>
  </sheetData>
  <mergeCells count="15">
    <mergeCell ref="A2:R2"/>
    <mergeCell ref="D3:D5"/>
    <mergeCell ref="E3:E5"/>
    <mergeCell ref="F3:F5"/>
    <mergeCell ref="G4:H4"/>
    <mergeCell ref="I4:J4"/>
    <mergeCell ref="K4:M4"/>
    <mergeCell ref="A3:A5"/>
    <mergeCell ref="B3:B5"/>
    <mergeCell ref="C3:C5"/>
    <mergeCell ref="A6:R6"/>
    <mergeCell ref="G3:R3"/>
    <mergeCell ref="N4:O4"/>
    <mergeCell ref="Q4:Q5"/>
    <mergeCell ref="R4:R5"/>
  </mergeCells>
  <phoneticPr fontId="5" type="noConversion"/>
  <pageMargins left="0.51181102362204722" right="0.11811023622047245" top="0.55118110236220474" bottom="0.15748031496062992"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dimension ref="A1:T26"/>
  <sheetViews>
    <sheetView view="pageBreakPreview" topLeftCell="A16" zoomScale="75" zoomScaleNormal="93" zoomScaleSheetLayoutView="75" workbookViewId="0">
      <selection activeCell="Q9" sqref="Q9"/>
    </sheetView>
  </sheetViews>
  <sheetFormatPr defaultRowHeight="12"/>
  <cols>
    <col min="1" max="1" width="6.5703125" style="3" customWidth="1"/>
    <col min="2" max="2" width="27.85546875" style="3" customWidth="1"/>
    <col min="3" max="3" width="28.28515625" style="3" customWidth="1"/>
    <col min="4" max="4" width="13.140625" style="3" customWidth="1"/>
    <col min="5" max="5" width="11" style="3" customWidth="1"/>
    <col min="6" max="6" width="10.140625" style="3" customWidth="1"/>
    <col min="7" max="7" width="9.7109375" style="3" customWidth="1"/>
    <col min="8" max="9" width="9.85546875" style="3" customWidth="1"/>
    <col min="10" max="10" width="9.7109375" style="3" customWidth="1"/>
    <col min="11" max="11" width="9.85546875" style="3" customWidth="1"/>
    <col min="12" max="12" width="6.5703125" style="3" customWidth="1"/>
    <col min="13" max="13" width="9.7109375" style="3" customWidth="1"/>
    <col min="14" max="14" width="5.140625" style="3" customWidth="1"/>
    <col min="15" max="15" width="4.7109375" style="3" customWidth="1"/>
    <col min="16" max="16" width="9.7109375" style="3" customWidth="1"/>
    <col min="17" max="17" width="45.5703125" style="3" customWidth="1"/>
    <col min="18" max="18" width="17.7109375" style="6" customWidth="1"/>
    <col min="19" max="20" width="9.140625" style="48"/>
    <col min="21" max="16384" width="9.140625" style="3"/>
  </cols>
  <sheetData>
    <row r="1" spans="1:18">
      <c r="R1" s="71" t="s">
        <v>65</v>
      </c>
    </row>
    <row r="2" spans="1:18" ht="12.75" thickBot="1">
      <c r="A2" s="274" t="s">
        <v>882</v>
      </c>
      <c r="B2" s="299"/>
      <c r="C2" s="299"/>
      <c r="D2" s="299"/>
      <c r="E2" s="299"/>
      <c r="F2" s="299"/>
      <c r="G2" s="299"/>
      <c r="H2" s="299"/>
      <c r="I2" s="299"/>
      <c r="J2" s="299"/>
      <c r="K2" s="299"/>
      <c r="L2" s="299"/>
      <c r="M2" s="299"/>
      <c r="N2" s="299"/>
      <c r="O2" s="299"/>
      <c r="P2" s="299"/>
      <c r="Q2" s="299"/>
      <c r="R2" s="299"/>
    </row>
    <row r="3" spans="1:18" ht="12.75" customHeight="1">
      <c r="A3" s="302" t="s">
        <v>135</v>
      </c>
      <c r="B3" s="293" t="s">
        <v>134</v>
      </c>
      <c r="C3" s="293" t="s">
        <v>136</v>
      </c>
      <c r="D3" s="293" t="s">
        <v>51</v>
      </c>
      <c r="E3" s="293" t="s">
        <v>137</v>
      </c>
      <c r="F3" s="293" t="s">
        <v>138</v>
      </c>
      <c r="G3" s="293" t="s">
        <v>149</v>
      </c>
      <c r="H3" s="293"/>
      <c r="I3" s="293"/>
      <c r="J3" s="293"/>
      <c r="K3" s="293"/>
      <c r="L3" s="293"/>
      <c r="M3" s="293"/>
      <c r="N3" s="293"/>
      <c r="O3" s="293"/>
      <c r="P3" s="293"/>
      <c r="Q3" s="293"/>
      <c r="R3" s="294"/>
    </row>
    <row r="4" spans="1:18" ht="12.75" customHeight="1">
      <c r="A4" s="303"/>
      <c r="B4" s="300"/>
      <c r="C4" s="300"/>
      <c r="D4" s="300"/>
      <c r="E4" s="300"/>
      <c r="F4" s="300"/>
      <c r="G4" s="295" t="s">
        <v>139</v>
      </c>
      <c r="H4" s="295"/>
      <c r="I4" s="295" t="s">
        <v>142</v>
      </c>
      <c r="J4" s="295"/>
      <c r="K4" s="295" t="s">
        <v>143</v>
      </c>
      <c r="L4" s="295"/>
      <c r="M4" s="295"/>
      <c r="N4" s="295" t="s">
        <v>147</v>
      </c>
      <c r="O4" s="295"/>
      <c r="P4" s="132" t="s">
        <v>49</v>
      </c>
      <c r="Q4" s="295" t="s">
        <v>48</v>
      </c>
      <c r="R4" s="297" t="s">
        <v>148</v>
      </c>
    </row>
    <row r="5" spans="1:18" ht="92.25" customHeight="1" thickBot="1">
      <c r="A5" s="304"/>
      <c r="B5" s="301"/>
      <c r="C5" s="301"/>
      <c r="D5" s="301"/>
      <c r="E5" s="301"/>
      <c r="F5" s="301"/>
      <c r="G5" s="70" t="s">
        <v>140</v>
      </c>
      <c r="H5" s="66" t="s">
        <v>141</v>
      </c>
      <c r="I5" s="67" t="s">
        <v>50</v>
      </c>
      <c r="J5" s="66" t="s">
        <v>141</v>
      </c>
      <c r="K5" s="66" t="s">
        <v>144</v>
      </c>
      <c r="L5" s="66" t="s">
        <v>145</v>
      </c>
      <c r="M5" s="66" t="s">
        <v>146</v>
      </c>
      <c r="N5" s="67" t="s">
        <v>50</v>
      </c>
      <c r="O5" s="67" t="s">
        <v>50</v>
      </c>
      <c r="P5" s="66" t="s">
        <v>50</v>
      </c>
      <c r="Q5" s="296"/>
      <c r="R5" s="298"/>
    </row>
    <row r="6" spans="1:18" ht="24.75" customHeight="1" thickBot="1">
      <c r="A6" s="305" t="s">
        <v>99</v>
      </c>
      <c r="B6" s="306"/>
      <c r="C6" s="306"/>
      <c r="D6" s="306"/>
      <c r="E6" s="306"/>
      <c r="F6" s="306"/>
      <c r="G6" s="306"/>
      <c r="H6" s="306"/>
      <c r="I6" s="306"/>
      <c r="J6" s="306"/>
      <c r="K6" s="306"/>
      <c r="L6" s="306"/>
      <c r="M6" s="306"/>
      <c r="N6" s="306"/>
      <c r="O6" s="306"/>
      <c r="P6" s="306"/>
      <c r="Q6" s="306"/>
      <c r="R6" s="307"/>
    </row>
    <row r="7" spans="1:18" s="48" customFormat="1" ht="40.5" customHeight="1">
      <c r="A7" s="174"/>
      <c r="B7" s="130" t="s">
        <v>100</v>
      </c>
      <c r="C7" s="130" t="s">
        <v>215</v>
      </c>
      <c r="D7" s="130"/>
      <c r="E7" s="175"/>
      <c r="F7" s="130"/>
      <c r="G7" s="176"/>
      <c r="H7" s="176"/>
      <c r="I7" s="130"/>
      <c r="J7" s="175"/>
      <c r="K7" s="130"/>
      <c r="L7" s="130"/>
      <c r="M7" s="177"/>
      <c r="N7" s="177"/>
      <c r="O7" s="177"/>
      <c r="P7" s="155"/>
      <c r="Q7" s="155"/>
      <c r="R7" s="131"/>
    </row>
    <row r="8" spans="1:18" ht="221.25" customHeight="1">
      <c r="A8" s="178">
        <v>43831</v>
      </c>
      <c r="B8" s="132" t="s">
        <v>201</v>
      </c>
      <c r="C8" s="132" t="s">
        <v>325</v>
      </c>
      <c r="D8" s="132" t="s">
        <v>275</v>
      </c>
      <c r="E8" s="132" t="s">
        <v>454</v>
      </c>
      <c r="F8" s="132" t="s">
        <v>455</v>
      </c>
      <c r="G8" s="132" t="s">
        <v>457</v>
      </c>
      <c r="H8" s="132" t="s">
        <v>461</v>
      </c>
      <c r="I8" s="132" t="s">
        <v>456</v>
      </c>
      <c r="J8" s="132" t="s">
        <v>461</v>
      </c>
      <c r="K8" s="132" t="s">
        <v>456</v>
      </c>
      <c r="L8" s="132" t="s">
        <v>458</v>
      </c>
      <c r="M8" s="132" t="s">
        <v>459</v>
      </c>
      <c r="N8" s="132"/>
      <c r="O8" s="132"/>
      <c r="P8" s="145" t="s">
        <v>460</v>
      </c>
      <c r="Q8" s="125" t="s">
        <v>890</v>
      </c>
      <c r="R8" s="139" t="s">
        <v>891</v>
      </c>
    </row>
    <row r="9" spans="1:18" ht="263.25" customHeight="1">
      <c r="A9" s="178">
        <v>43862</v>
      </c>
      <c r="B9" s="132" t="s">
        <v>201</v>
      </c>
      <c r="C9" s="132" t="s">
        <v>329</v>
      </c>
      <c r="D9" s="132" t="s">
        <v>275</v>
      </c>
      <c r="E9" s="132" t="s">
        <v>464</v>
      </c>
      <c r="F9" s="132" t="s">
        <v>462</v>
      </c>
      <c r="G9" s="132" t="s">
        <v>465</v>
      </c>
      <c r="H9" s="132" t="s">
        <v>466</v>
      </c>
      <c r="I9" s="132"/>
      <c r="J9" s="132"/>
      <c r="K9" s="132" t="s">
        <v>565</v>
      </c>
      <c r="L9" s="132">
        <v>12000</v>
      </c>
      <c r="M9" s="132" t="s">
        <v>467</v>
      </c>
      <c r="N9" s="145"/>
      <c r="O9" s="145"/>
      <c r="P9" s="145" t="s">
        <v>564</v>
      </c>
      <c r="Q9" s="145" t="s">
        <v>892</v>
      </c>
      <c r="R9" s="166" t="s">
        <v>463</v>
      </c>
    </row>
    <row r="10" spans="1:18" ht="70.5" customHeight="1">
      <c r="A10" s="178">
        <v>43831</v>
      </c>
      <c r="B10" s="132" t="s">
        <v>201</v>
      </c>
      <c r="C10" s="132" t="s">
        <v>342</v>
      </c>
      <c r="D10" s="132" t="s">
        <v>275</v>
      </c>
      <c r="E10" s="132" t="s">
        <v>469</v>
      </c>
      <c r="F10" s="132" t="s">
        <v>468</v>
      </c>
      <c r="G10" s="132" t="s">
        <v>470</v>
      </c>
      <c r="H10" s="132" t="s">
        <v>433</v>
      </c>
      <c r="I10" s="145"/>
      <c r="J10" s="145"/>
      <c r="K10" s="145"/>
      <c r="L10" s="145"/>
      <c r="M10" s="145"/>
      <c r="N10" s="145"/>
      <c r="O10" s="145"/>
      <c r="P10" s="145" t="s">
        <v>470</v>
      </c>
      <c r="Q10" s="145" t="s">
        <v>903</v>
      </c>
      <c r="R10" s="166"/>
    </row>
    <row r="11" spans="1:18" ht="55.5" customHeight="1">
      <c r="A11" s="178">
        <v>43862</v>
      </c>
      <c r="B11" s="132" t="s">
        <v>201</v>
      </c>
      <c r="C11" s="132" t="s">
        <v>325</v>
      </c>
      <c r="D11" s="132" t="s">
        <v>336</v>
      </c>
      <c r="E11" s="132" t="s">
        <v>473</v>
      </c>
      <c r="F11" s="132" t="s">
        <v>471</v>
      </c>
      <c r="G11" s="145"/>
      <c r="H11" s="146"/>
      <c r="I11" s="145"/>
      <c r="J11" s="145"/>
      <c r="K11" s="145"/>
      <c r="L11" s="145"/>
      <c r="M11" s="145"/>
      <c r="N11" s="145"/>
      <c r="O11" s="145"/>
      <c r="P11" s="125" t="s">
        <v>472</v>
      </c>
      <c r="Q11" s="166" t="s">
        <v>902</v>
      </c>
      <c r="R11" s="166"/>
    </row>
    <row r="12" spans="1:18" ht="41.25" customHeight="1">
      <c r="A12" s="178"/>
      <c r="B12" s="132" t="s">
        <v>102</v>
      </c>
      <c r="C12" s="132" t="s">
        <v>215</v>
      </c>
      <c r="D12" s="132"/>
      <c r="E12" s="142"/>
      <c r="F12" s="142"/>
      <c r="G12" s="138"/>
      <c r="H12" s="138"/>
      <c r="I12" s="138"/>
      <c r="J12" s="138"/>
      <c r="K12" s="138"/>
      <c r="L12" s="138"/>
      <c r="M12" s="138"/>
      <c r="N12" s="138"/>
      <c r="O12" s="138"/>
      <c r="P12" s="125"/>
      <c r="Q12" s="125"/>
      <c r="R12" s="139"/>
    </row>
    <row r="13" spans="1:18" ht="175.5" customHeight="1">
      <c r="A13" s="178">
        <v>43922</v>
      </c>
      <c r="B13" s="132" t="s">
        <v>103</v>
      </c>
      <c r="C13" s="132" t="s">
        <v>342</v>
      </c>
      <c r="D13" s="132" t="s">
        <v>330</v>
      </c>
      <c r="E13" s="132" t="s">
        <v>616</v>
      </c>
      <c r="F13" s="132"/>
      <c r="G13" s="132" t="s">
        <v>857</v>
      </c>
      <c r="H13" s="132" t="s">
        <v>828</v>
      </c>
      <c r="I13" s="143"/>
      <c r="J13" s="143"/>
      <c r="K13" s="132" t="s">
        <v>614</v>
      </c>
      <c r="L13" s="132" t="s">
        <v>615</v>
      </c>
      <c r="M13" s="132"/>
      <c r="N13" s="125"/>
      <c r="O13" s="125"/>
      <c r="P13" s="179" t="s">
        <v>613</v>
      </c>
      <c r="Q13" s="125" t="s">
        <v>900</v>
      </c>
      <c r="R13" s="139" t="s">
        <v>901</v>
      </c>
    </row>
    <row r="14" spans="1:18" ht="47.25" customHeight="1">
      <c r="A14" s="178">
        <v>43983</v>
      </c>
      <c r="B14" s="132" t="s">
        <v>103</v>
      </c>
      <c r="C14" s="132" t="s">
        <v>858</v>
      </c>
      <c r="D14" s="132" t="s">
        <v>283</v>
      </c>
      <c r="E14" s="142">
        <v>43991</v>
      </c>
      <c r="F14" s="132"/>
      <c r="G14" s="132"/>
      <c r="H14" s="132"/>
      <c r="I14" s="143"/>
      <c r="J14" s="143"/>
      <c r="K14" s="132"/>
      <c r="L14" s="132"/>
      <c r="M14" s="132"/>
      <c r="N14" s="125"/>
      <c r="O14" s="125"/>
      <c r="P14" s="179"/>
      <c r="Q14" s="125" t="s">
        <v>859</v>
      </c>
      <c r="R14" s="139"/>
    </row>
    <row r="15" spans="1:18" ht="38.25" customHeight="1">
      <c r="A15" s="178"/>
      <c r="B15" s="132" t="s">
        <v>527</v>
      </c>
      <c r="C15" s="132" t="s">
        <v>215</v>
      </c>
      <c r="D15" s="132"/>
      <c r="E15" s="132"/>
      <c r="F15" s="132"/>
      <c r="G15" s="132"/>
      <c r="H15" s="132"/>
      <c r="I15" s="143"/>
      <c r="J15" s="143"/>
      <c r="K15" s="132"/>
      <c r="L15" s="132"/>
      <c r="M15" s="132"/>
      <c r="N15" s="125"/>
      <c r="O15" s="125"/>
      <c r="P15" s="125"/>
      <c r="Q15" s="125"/>
      <c r="R15" s="180"/>
    </row>
    <row r="16" spans="1:18" ht="39.75" customHeight="1">
      <c r="A16" s="178"/>
      <c r="B16" s="132" t="s">
        <v>105</v>
      </c>
      <c r="C16" s="132" t="s">
        <v>215</v>
      </c>
      <c r="D16" s="132"/>
      <c r="E16" s="132"/>
      <c r="F16" s="132"/>
      <c r="G16" s="132"/>
      <c r="H16" s="132"/>
      <c r="I16" s="132"/>
      <c r="J16" s="132"/>
      <c r="K16" s="132"/>
      <c r="L16" s="132"/>
      <c r="M16" s="132"/>
      <c r="N16" s="132"/>
      <c r="O16" s="132"/>
      <c r="P16" s="125"/>
      <c r="Q16" s="125"/>
      <c r="R16" s="139"/>
    </row>
    <row r="17" spans="1:19" ht="69" customHeight="1">
      <c r="A17" s="178">
        <v>43891</v>
      </c>
      <c r="B17" s="132" t="s">
        <v>106</v>
      </c>
      <c r="C17" s="132" t="s">
        <v>329</v>
      </c>
      <c r="D17" s="132" t="s">
        <v>275</v>
      </c>
      <c r="E17" s="132" t="s">
        <v>540</v>
      </c>
      <c r="F17" s="132"/>
      <c r="G17" s="132" t="s">
        <v>536</v>
      </c>
      <c r="H17" s="132" t="s">
        <v>537</v>
      </c>
      <c r="I17" s="138"/>
      <c r="J17" s="138"/>
      <c r="K17" s="138"/>
      <c r="L17" s="138"/>
      <c r="M17" s="138"/>
      <c r="N17" s="138"/>
      <c r="O17" s="138"/>
      <c r="P17" s="125" t="s">
        <v>535</v>
      </c>
      <c r="Q17" s="125" t="s">
        <v>899</v>
      </c>
      <c r="R17" s="181"/>
    </row>
    <row r="18" spans="1:19" ht="41.25" customHeight="1">
      <c r="A18" s="178"/>
      <c r="B18" s="132" t="s">
        <v>107</v>
      </c>
      <c r="C18" s="132" t="s">
        <v>215</v>
      </c>
      <c r="D18" s="132"/>
      <c r="E18" s="142"/>
      <c r="F18" s="132"/>
      <c r="G18" s="138"/>
      <c r="H18" s="138"/>
      <c r="I18" s="138"/>
      <c r="J18" s="138"/>
      <c r="K18" s="138"/>
      <c r="L18" s="138"/>
      <c r="M18" s="138"/>
      <c r="N18" s="138"/>
      <c r="O18" s="138"/>
      <c r="P18" s="125"/>
      <c r="Q18" s="125"/>
      <c r="R18" s="180"/>
    </row>
    <row r="19" spans="1:19" ht="67.5" customHeight="1">
      <c r="A19" s="178">
        <v>43891</v>
      </c>
      <c r="B19" s="132" t="s">
        <v>151</v>
      </c>
      <c r="C19" s="132" t="s">
        <v>299</v>
      </c>
      <c r="D19" s="132" t="s">
        <v>489</v>
      </c>
      <c r="E19" s="132" t="s">
        <v>490</v>
      </c>
      <c r="F19" s="132" t="s">
        <v>491</v>
      </c>
      <c r="G19" s="132" t="s">
        <v>492</v>
      </c>
      <c r="H19" s="132" t="s">
        <v>494</v>
      </c>
      <c r="I19" s="132"/>
      <c r="J19" s="132"/>
      <c r="K19" s="132" t="s">
        <v>493</v>
      </c>
      <c r="L19" s="132" t="s">
        <v>495</v>
      </c>
      <c r="M19" s="132" t="s">
        <v>548</v>
      </c>
      <c r="N19" s="143"/>
      <c r="O19" s="143"/>
      <c r="P19" s="125" t="s">
        <v>300</v>
      </c>
      <c r="Q19" s="125" t="s">
        <v>893</v>
      </c>
      <c r="R19" s="182"/>
    </row>
    <row r="20" spans="1:19" ht="54" customHeight="1">
      <c r="A20" s="178">
        <v>43952</v>
      </c>
      <c r="B20" s="132" t="s">
        <v>151</v>
      </c>
      <c r="C20" s="132" t="s">
        <v>356</v>
      </c>
      <c r="D20" s="132" t="s">
        <v>702</v>
      </c>
      <c r="E20" s="132" t="s">
        <v>704</v>
      </c>
      <c r="F20" s="132" t="s">
        <v>491</v>
      </c>
      <c r="G20" s="143"/>
      <c r="H20" s="143"/>
      <c r="I20" s="143"/>
      <c r="J20" s="143"/>
      <c r="K20" s="143"/>
      <c r="L20" s="143"/>
      <c r="M20" s="143"/>
      <c r="N20" s="187"/>
      <c r="O20" s="188"/>
      <c r="P20" s="125" t="s">
        <v>703</v>
      </c>
      <c r="Q20" s="125" t="s">
        <v>897</v>
      </c>
      <c r="R20" s="139" t="s">
        <v>898</v>
      </c>
      <c r="S20" s="3"/>
    </row>
    <row r="21" spans="1:19" ht="70.5" customHeight="1">
      <c r="A21" s="178">
        <v>43862</v>
      </c>
      <c r="B21" s="132" t="s">
        <v>108</v>
      </c>
      <c r="C21" s="132" t="s">
        <v>617</v>
      </c>
      <c r="D21" s="132" t="s">
        <v>336</v>
      </c>
      <c r="E21" s="132" t="s">
        <v>499</v>
      </c>
      <c r="F21" s="132"/>
      <c r="G21" s="142"/>
      <c r="H21" s="138"/>
      <c r="I21" s="138"/>
      <c r="J21" s="138"/>
      <c r="K21" s="125"/>
      <c r="L21" s="125"/>
      <c r="M21" s="125"/>
      <c r="N21" s="125"/>
      <c r="O21" s="125"/>
      <c r="P21" s="125" t="s">
        <v>500</v>
      </c>
      <c r="Q21" s="125" t="s">
        <v>289</v>
      </c>
      <c r="R21" s="139" t="s">
        <v>896</v>
      </c>
    </row>
    <row r="22" spans="1:19" ht="48.75" customHeight="1">
      <c r="A22" s="178">
        <v>43831</v>
      </c>
      <c r="B22" s="132" t="s">
        <v>109</v>
      </c>
      <c r="C22" s="132" t="s">
        <v>313</v>
      </c>
      <c r="D22" s="132" t="s">
        <v>275</v>
      </c>
      <c r="E22" s="132" t="s">
        <v>317</v>
      </c>
      <c r="F22" s="132" t="s">
        <v>314</v>
      </c>
      <c r="G22" s="132" t="s">
        <v>315</v>
      </c>
      <c r="H22" s="132" t="s">
        <v>316</v>
      </c>
      <c r="I22" s="143"/>
      <c r="J22" s="143"/>
      <c r="K22" s="143"/>
      <c r="L22" s="143"/>
      <c r="M22" s="143"/>
      <c r="N22" s="143"/>
      <c r="O22" s="143"/>
      <c r="P22" s="143"/>
      <c r="Q22" s="125" t="s">
        <v>318</v>
      </c>
      <c r="R22" s="139"/>
    </row>
    <row r="23" spans="1:19" ht="39.75" customHeight="1">
      <c r="A23" s="178"/>
      <c r="B23" s="132" t="s">
        <v>110</v>
      </c>
      <c r="C23" s="132" t="s">
        <v>215</v>
      </c>
      <c r="D23" s="132"/>
      <c r="E23" s="152"/>
      <c r="F23" s="132"/>
      <c r="G23" s="132"/>
      <c r="H23" s="132"/>
      <c r="I23" s="183"/>
      <c r="J23" s="183"/>
      <c r="K23" s="132"/>
      <c r="L23" s="132"/>
      <c r="M23" s="184"/>
      <c r="N23" s="125"/>
      <c r="O23" s="125"/>
      <c r="P23" s="125"/>
      <c r="Q23" s="125"/>
      <c r="R23" s="180"/>
    </row>
    <row r="24" spans="1:19" ht="42.75" customHeight="1">
      <c r="A24" s="178">
        <v>43983</v>
      </c>
      <c r="B24" s="132" t="s">
        <v>111</v>
      </c>
      <c r="C24" s="132" t="s">
        <v>878</v>
      </c>
      <c r="D24" s="132" t="s">
        <v>392</v>
      </c>
      <c r="E24" s="132" t="s">
        <v>879</v>
      </c>
      <c r="F24" s="132" t="s">
        <v>880</v>
      </c>
      <c r="G24" s="186"/>
      <c r="H24" s="186"/>
      <c r="I24" s="143"/>
      <c r="J24" s="143"/>
      <c r="K24" s="143"/>
      <c r="L24" s="143"/>
      <c r="M24" s="143"/>
      <c r="N24" s="151"/>
      <c r="O24" s="143"/>
      <c r="P24" s="125"/>
      <c r="Q24" s="125" t="s">
        <v>889</v>
      </c>
      <c r="R24" s="180"/>
    </row>
    <row r="25" spans="1:19" ht="81" customHeight="1">
      <c r="A25" s="178">
        <v>43922</v>
      </c>
      <c r="B25" s="132" t="s">
        <v>112</v>
      </c>
      <c r="C25" s="132" t="s">
        <v>335</v>
      </c>
      <c r="D25" s="132" t="s">
        <v>860</v>
      </c>
      <c r="E25" s="132" t="s">
        <v>862</v>
      </c>
      <c r="F25" s="132" t="s">
        <v>863</v>
      </c>
      <c r="G25" s="186"/>
      <c r="H25" s="186"/>
      <c r="I25" s="143"/>
      <c r="J25" s="143"/>
      <c r="K25" s="143"/>
      <c r="L25" s="143"/>
      <c r="M25" s="143"/>
      <c r="N25" s="187"/>
      <c r="O25" s="187"/>
      <c r="P25" s="125" t="s">
        <v>888</v>
      </c>
      <c r="Q25" s="125" t="s">
        <v>895</v>
      </c>
      <c r="R25" s="139" t="s">
        <v>861</v>
      </c>
    </row>
    <row r="26" spans="1:19" ht="73.5" customHeight="1" thickBot="1">
      <c r="A26" s="191">
        <v>43952</v>
      </c>
      <c r="B26" s="65" t="s">
        <v>112</v>
      </c>
      <c r="C26" s="65" t="s">
        <v>584</v>
      </c>
      <c r="D26" s="65" t="s">
        <v>307</v>
      </c>
      <c r="E26" s="65" t="s">
        <v>845</v>
      </c>
      <c r="F26" s="65" t="s">
        <v>427</v>
      </c>
      <c r="G26" s="192"/>
      <c r="H26" s="192"/>
      <c r="I26" s="65" t="s">
        <v>684</v>
      </c>
      <c r="J26" s="65" t="s">
        <v>625</v>
      </c>
      <c r="K26" s="159"/>
      <c r="L26" s="159"/>
      <c r="M26" s="159"/>
      <c r="N26" s="171"/>
      <c r="O26" s="171"/>
      <c r="P26" s="171"/>
      <c r="Q26" s="171" t="s">
        <v>894</v>
      </c>
      <c r="R26" s="161" t="s">
        <v>371</v>
      </c>
    </row>
  </sheetData>
  <mergeCells count="15">
    <mergeCell ref="A6:R6"/>
    <mergeCell ref="A2:R2"/>
    <mergeCell ref="F3:F5"/>
    <mergeCell ref="A3:A5"/>
    <mergeCell ref="B3:B5"/>
    <mergeCell ref="C3:C5"/>
    <mergeCell ref="D3:D5"/>
    <mergeCell ref="E3:E5"/>
    <mergeCell ref="G4:H4"/>
    <mergeCell ref="I4:J4"/>
    <mergeCell ref="K4:M4"/>
    <mergeCell ref="G3:R3"/>
    <mergeCell ref="N4:O4"/>
    <mergeCell ref="Q4:Q5"/>
    <mergeCell ref="R4:R5"/>
  </mergeCells>
  <phoneticPr fontId="5" type="noConversion"/>
  <pageMargins left="0.51181102362204722" right="0.11811023622047245" top="0.55118110236220474" bottom="0.15748031496062992" header="0.31496062992125984" footer="0.31496062992125984"/>
  <pageSetup paperSize="9" scale="58" orientation="landscape" r:id="rId1"/>
  <rowBreaks count="1" manualBreakCount="1">
    <brk id="10" max="17" man="1"/>
  </rowBreaks>
</worksheet>
</file>

<file path=xl/worksheets/sheet4.xml><?xml version="1.0" encoding="utf-8"?>
<worksheet xmlns="http://schemas.openxmlformats.org/spreadsheetml/2006/main" xmlns:r="http://schemas.openxmlformats.org/officeDocument/2006/relationships">
  <dimension ref="A1:V150"/>
  <sheetViews>
    <sheetView view="pageBreakPreview" topLeftCell="A10" zoomScale="65" zoomScaleSheetLayoutView="65" workbookViewId="0">
      <selection activeCell="C17" sqref="C17"/>
    </sheetView>
  </sheetViews>
  <sheetFormatPr defaultRowHeight="12"/>
  <cols>
    <col min="1" max="1" width="7.5703125" style="3" customWidth="1"/>
    <col min="2" max="2" width="26.42578125" style="3" customWidth="1"/>
    <col min="3" max="3" width="26" style="3" customWidth="1"/>
    <col min="4" max="4" width="12.5703125" style="3" customWidth="1"/>
    <col min="5" max="6" width="10.85546875" style="3" customWidth="1"/>
    <col min="7" max="7" width="10.7109375" style="3" customWidth="1"/>
    <col min="8" max="8" width="11" style="3" customWidth="1"/>
    <col min="9" max="9" width="9.7109375" style="3" customWidth="1"/>
    <col min="10" max="10" width="10.7109375" style="3" customWidth="1"/>
    <col min="11" max="11" width="11" style="3" customWidth="1"/>
    <col min="12" max="12" width="6.7109375" style="3" customWidth="1"/>
    <col min="13" max="13" width="11" style="3" customWidth="1"/>
    <col min="14" max="14" width="9.85546875" style="3" customWidth="1"/>
    <col min="15" max="15" width="5.7109375" style="3" customWidth="1"/>
    <col min="16" max="16" width="10.7109375" style="3" customWidth="1"/>
    <col min="17" max="17" width="54.5703125" style="3" customWidth="1"/>
    <col min="18" max="18" width="13.42578125" style="5" customWidth="1"/>
    <col min="19" max="16384" width="9.140625" style="3"/>
  </cols>
  <sheetData>
    <row r="1" spans="1:22">
      <c r="R1" s="23" t="s">
        <v>66</v>
      </c>
    </row>
    <row r="2" spans="1:22" ht="12.75" thickBot="1">
      <c r="A2" s="274" t="s">
        <v>882</v>
      </c>
      <c r="B2" s="299"/>
      <c r="C2" s="299"/>
      <c r="D2" s="299"/>
      <c r="E2" s="299"/>
      <c r="F2" s="299"/>
      <c r="G2" s="299"/>
      <c r="H2" s="299"/>
      <c r="I2" s="299"/>
      <c r="J2" s="299"/>
      <c r="K2" s="299"/>
      <c r="L2" s="299"/>
      <c r="M2" s="299"/>
      <c r="N2" s="299"/>
      <c r="O2" s="299"/>
      <c r="P2" s="299"/>
      <c r="Q2" s="299"/>
      <c r="R2" s="299"/>
    </row>
    <row r="3" spans="1:22" ht="12.75" customHeight="1">
      <c r="A3" s="302" t="s">
        <v>135</v>
      </c>
      <c r="B3" s="293" t="s">
        <v>134</v>
      </c>
      <c r="C3" s="293" t="s">
        <v>136</v>
      </c>
      <c r="D3" s="293" t="s">
        <v>51</v>
      </c>
      <c r="E3" s="293" t="s">
        <v>137</v>
      </c>
      <c r="F3" s="293" t="s">
        <v>138</v>
      </c>
      <c r="G3" s="293" t="s">
        <v>149</v>
      </c>
      <c r="H3" s="293"/>
      <c r="I3" s="293"/>
      <c r="J3" s="293"/>
      <c r="K3" s="293"/>
      <c r="L3" s="293"/>
      <c r="M3" s="293"/>
      <c r="N3" s="293"/>
      <c r="O3" s="293"/>
      <c r="P3" s="293"/>
      <c r="Q3" s="293"/>
      <c r="R3" s="294"/>
    </row>
    <row r="4" spans="1:22" ht="12.75" customHeight="1">
      <c r="A4" s="303"/>
      <c r="B4" s="300"/>
      <c r="C4" s="300"/>
      <c r="D4" s="300"/>
      <c r="E4" s="300"/>
      <c r="F4" s="300"/>
      <c r="G4" s="295" t="s">
        <v>139</v>
      </c>
      <c r="H4" s="295"/>
      <c r="I4" s="295" t="s">
        <v>142</v>
      </c>
      <c r="J4" s="295"/>
      <c r="K4" s="295" t="s">
        <v>143</v>
      </c>
      <c r="L4" s="295"/>
      <c r="M4" s="295"/>
      <c r="N4" s="295" t="s">
        <v>147</v>
      </c>
      <c r="O4" s="295"/>
      <c r="P4" s="132" t="s">
        <v>49</v>
      </c>
      <c r="Q4" s="295" t="s">
        <v>48</v>
      </c>
      <c r="R4" s="297" t="s">
        <v>148</v>
      </c>
    </row>
    <row r="5" spans="1:22" ht="93" customHeight="1" thickBot="1">
      <c r="A5" s="304"/>
      <c r="B5" s="301"/>
      <c r="C5" s="301"/>
      <c r="D5" s="301"/>
      <c r="E5" s="301"/>
      <c r="F5" s="301"/>
      <c r="G5" s="70" t="s">
        <v>140</v>
      </c>
      <c r="H5" s="66" t="s">
        <v>141</v>
      </c>
      <c r="I5" s="70" t="s">
        <v>140</v>
      </c>
      <c r="J5" s="66" t="s">
        <v>141</v>
      </c>
      <c r="K5" s="66" t="s">
        <v>144</v>
      </c>
      <c r="L5" s="66" t="s">
        <v>145</v>
      </c>
      <c r="M5" s="66" t="s">
        <v>146</v>
      </c>
      <c r="N5" s="66" t="s">
        <v>140</v>
      </c>
      <c r="O5" s="66" t="s">
        <v>50</v>
      </c>
      <c r="P5" s="66" t="s">
        <v>50</v>
      </c>
      <c r="Q5" s="296"/>
      <c r="R5" s="298"/>
      <c r="S5" s="4"/>
      <c r="T5" s="4"/>
      <c r="U5" s="4"/>
      <c r="V5" s="4"/>
    </row>
    <row r="6" spans="1:22" ht="23.25" customHeight="1" thickBot="1">
      <c r="A6" s="308" t="s">
        <v>162</v>
      </c>
      <c r="B6" s="306"/>
      <c r="C6" s="306"/>
      <c r="D6" s="306"/>
      <c r="E6" s="306"/>
      <c r="F6" s="306"/>
      <c r="G6" s="306"/>
      <c r="H6" s="306"/>
      <c r="I6" s="306"/>
      <c r="J6" s="306"/>
      <c r="K6" s="306"/>
      <c r="L6" s="306"/>
      <c r="M6" s="306"/>
      <c r="N6" s="306"/>
      <c r="O6" s="306"/>
      <c r="P6" s="306"/>
      <c r="Q6" s="306"/>
      <c r="R6" s="309"/>
    </row>
    <row r="7" spans="1:22" ht="54" customHeight="1">
      <c r="A7" s="162"/>
      <c r="B7" s="130" t="s">
        <v>264</v>
      </c>
      <c r="C7" s="130" t="s">
        <v>215</v>
      </c>
      <c r="D7" s="130"/>
      <c r="E7" s="130"/>
      <c r="F7" s="128"/>
      <c r="G7" s="193"/>
      <c r="H7" s="193"/>
      <c r="I7" s="193"/>
      <c r="J7" s="193"/>
      <c r="K7" s="193"/>
      <c r="L7" s="193"/>
      <c r="M7" s="193"/>
      <c r="N7" s="193"/>
      <c r="O7" s="193"/>
      <c r="P7" s="193"/>
      <c r="Q7" s="155"/>
      <c r="R7" s="194"/>
    </row>
    <row r="8" spans="1:22" ht="78.75" customHeight="1" thickBot="1">
      <c r="A8" s="195">
        <v>43891</v>
      </c>
      <c r="B8" s="196" t="s">
        <v>265</v>
      </c>
      <c r="C8" s="196" t="s">
        <v>325</v>
      </c>
      <c r="D8" s="196" t="s">
        <v>690</v>
      </c>
      <c r="E8" s="196" t="s">
        <v>326</v>
      </c>
      <c r="F8" s="197"/>
      <c r="G8" s="197"/>
      <c r="H8" s="197"/>
      <c r="I8" s="197"/>
      <c r="J8" s="197"/>
      <c r="K8" s="197"/>
      <c r="L8" s="197"/>
      <c r="M8" s="197"/>
      <c r="N8" s="197"/>
      <c r="O8" s="197"/>
      <c r="P8" s="198"/>
      <c r="Q8" s="199" t="s">
        <v>910</v>
      </c>
      <c r="R8" s="200" t="s">
        <v>408</v>
      </c>
    </row>
    <row r="9" spans="1:22" ht="26.25" customHeight="1" thickBot="1">
      <c r="A9" s="290" t="s">
        <v>113</v>
      </c>
      <c r="B9" s="291"/>
      <c r="C9" s="291"/>
      <c r="D9" s="291"/>
      <c r="E9" s="291"/>
      <c r="F9" s="291"/>
      <c r="G9" s="291"/>
      <c r="H9" s="291"/>
      <c r="I9" s="291"/>
      <c r="J9" s="291"/>
      <c r="K9" s="291"/>
      <c r="L9" s="291"/>
      <c r="M9" s="291"/>
      <c r="N9" s="291"/>
      <c r="O9" s="291"/>
      <c r="P9" s="291"/>
      <c r="Q9" s="291"/>
      <c r="R9" s="292"/>
    </row>
    <row r="10" spans="1:22" ht="42.75" customHeight="1">
      <c r="A10" s="162">
        <v>43831</v>
      </c>
      <c r="B10" s="130" t="s">
        <v>114</v>
      </c>
      <c r="C10" s="130" t="s">
        <v>398</v>
      </c>
      <c r="D10" s="130" t="s">
        <v>275</v>
      </c>
      <c r="E10" s="130" t="s">
        <v>400</v>
      </c>
      <c r="F10" s="175" t="s">
        <v>401</v>
      </c>
      <c r="G10" s="130"/>
      <c r="H10" s="175"/>
      <c r="I10" s="130"/>
      <c r="J10" s="130"/>
      <c r="K10" s="177"/>
      <c r="L10" s="177"/>
      <c r="M10" s="177"/>
      <c r="N10" s="177"/>
      <c r="O10" s="177"/>
      <c r="P10" s="211" t="s">
        <v>405</v>
      </c>
      <c r="Q10" s="155" t="s">
        <v>406</v>
      </c>
      <c r="R10" s="163" t="s">
        <v>408</v>
      </c>
    </row>
    <row r="11" spans="1:22" ht="56.25" customHeight="1">
      <c r="A11" s="164">
        <v>43831</v>
      </c>
      <c r="B11" s="132" t="s">
        <v>114</v>
      </c>
      <c r="C11" s="132" t="s">
        <v>399</v>
      </c>
      <c r="D11" s="132" t="s">
        <v>275</v>
      </c>
      <c r="E11" s="132" t="s">
        <v>402</v>
      </c>
      <c r="F11" s="142" t="s">
        <v>403</v>
      </c>
      <c r="G11" s="132" t="s">
        <v>404</v>
      </c>
      <c r="H11" s="142" t="s">
        <v>308</v>
      </c>
      <c r="I11" s="132"/>
      <c r="J11" s="132"/>
      <c r="K11" s="189"/>
      <c r="L11" s="189"/>
      <c r="M11" s="189"/>
      <c r="N11" s="189"/>
      <c r="O11" s="189"/>
      <c r="P11" s="179" t="s">
        <v>566</v>
      </c>
      <c r="Q11" s="125" t="s">
        <v>407</v>
      </c>
      <c r="R11" s="139" t="s">
        <v>408</v>
      </c>
    </row>
    <row r="12" spans="1:22" ht="56.25" customHeight="1">
      <c r="A12" s="164">
        <v>43831</v>
      </c>
      <c r="B12" s="132" t="s">
        <v>115</v>
      </c>
      <c r="C12" s="132" t="s">
        <v>335</v>
      </c>
      <c r="D12" s="132" t="s">
        <v>435</v>
      </c>
      <c r="E12" s="132" t="s">
        <v>916</v>
      </c>
      <c r="F12" s="132" t="s">
        <v>390</v>
      </c>
      <c r="G12" s="165"/>
      <c r="H12" s="165"/>
      <c r="I12" s="138"/>
      <c r="J12" s="138"/>
      <c r="K12" s="138"/>
      <c r="L12" s="138"/>
      <c r="M12" s="138"/>
      <c r="N12" s="138"/>
      <c r="O12" s="138"/>
      <c r="P12" s="125" t="s">
        <v>877</v>
      </c>
      <c r="Q12" s="125" t="s">
        <v>908</v>
      </c>
      <c r="R12" s="201"/>
    </row>
    <row r="13" spans="1:22" ht="55.5" customHeight="1">
      <c r="A13" s="164"/>
      <c r="B13" s="132" t="s">
        <v>116</v>
      </c>
      <c r="C13" s="132" t="s">
        <v>215</v>
      </c>
      <c r="D13" s="132"/>
      <c r="E13" s="132"/>
      <c r="F13" s="132"/>
      <c r="G13" s="132"/>
      <c r="H13" s="142"/>
      <c r="I13" s="132"/>
      <c r="J13" s="142"/>
      <c r="K13" s="132"/>
      <c r="L13" s="132"/>
      <c r="M13" s="132"/>
      <c r="N13" s="132"/>
      <c r="O13" s="132"/>
      <c r="P13" s="125"/>
      <c r="Q13" s="125"/>
      <c r="R13" s="139"/>
    </row>
    <row r="14" spans="1:22" ht="77.25" customHeight="1">
      <c r="A14" s="164">
        <v>43891</v>
      </c>
      <c r="B14" s="132" t="s">
        <v>118</v>
      </c>
      <c r="C14" s="132" t="s">
        <v>325</v>
      </c>
      <c r="D14" s="132" t="s">
        <v>275</v>
      </c>
      <c r="E14" s="142" t="s">
        <v>331</v>
      </c>
      <c r="F14" s="132"/>
      <c r="G14" s="142" t="s">
        <v>334</v>
      </c>
      <c r="H14" s="142" t="s">
        <v>453</v>
      </c>
      <c r="I14" s="142"/>
      <c r="J14" s="142"/>
      <c r="K14" s="142" t="s">
        <v>332</v>
      </c>
      <c r="L14" s="142" t="s">
        <v>333</v>
      </c>
      <c r="M14" s="142" t="s">
        <v>452</v>
      </c>
      <c r="N14" s="142"/>
      <c r="O14" s="142"/>
      <c r="P14" s="125" t="s">
        <v>567</v>
      </c>
      <c r="Q14" s="125" t="s">
        <v>906</v>
      </c>
      <c r="R14" s="139" t="s">
        <v>909</v>
      </c>
    </row>
    <row r="15" spans="1:22" ht="107.25" customHeight="1">
      <c r="A15" s="164">
        <v>43891</v>
      </c>
      <c r="B15" s="132" t="s">
        <v>198</v>
      </c>
      <c r="C15" s="132" t="s">
        <v>328</v>
      </c>
      <c r="D15" s="132" t="s">
        <v>275</v>
      </c>
      <c r="E15" s="132" t="s">
        <v>568</v>
      </c>
      <c r="F15" s="132"/>
      <c r="G15" s="132"/>
      <c r="H15" s="132"/>
      <c r="I15" s="138"/>
      <c r="J15" s="138"/>
      <c r="K15" s="138"/>
      <c r="L15" s="138"/>
      <c r="M15" s="138"/>
      <c r="N15" s="138"/>
      <c r="O15" s="138"/>
      <c r="P15" s="125" t="s">
        <v>415</v>
      </c>
      <c r="Q15" s="125" t="s">
        <v>915</v>
      </c>
      <c r="R15" s="139" t="s">
        <v>349</v>
      </c>
    </row>
    <row r="16" spans="1:22" ht="107.25" customHeight="1">
      <c r="A16" s="164">
        <v>43891</v>
      </c>
      <c r="B16" s="132" t="s">
        <v>198</v>
      </c>
      <c r="C16" s="132" t="s">
        <v>628</v>
      </c>
      <c r="D16" s="132" t="s">
        <v>275</v>
      </c>
      <c r="E16" s="132" t="s">
        <v>568</v>
      </c>
      <c r="F16" s="132"/>
      <c r="G16" s="132"/>
      <c r="H16" s="132"/>
      <c r="I16" s="138"/>
      <c r="J16" s="138"/>
      <c r="K16" s="138"/>
      <c r="L16" s="138"/>
      <c r="M16" s="138"/>
      <c r="N16" s="138"/>
      <c r="O16" s="138"/>
      <c r="P16" s="125" t="s">
        <v>415</v>
      </c>
      <c r="Q16" s="125" t="s">
        <v>349</v>
      </c>
      <c r="R16" s="139"/>
    </row>
    <row r="17" spans="1:18" ht="99.75" customHeight="1">
      <c r="A17" s="164">
        <v>43922</v>
      </c>
      <c r="B17" s="132" t="s">
        <v>120</v>
      </c>
      <c r="C17" s="132" t="s">
        <v>868</v>
      </c>
      <c r="D17" s="132" t="s">
        <v>392</v>
      </c>
      <c r="E17" s="132" t="s">
        <v>870</v>
      </c>
      <c r="F17" s="132" t="s">
        <v>871</v>
      </c>
      <c r="G17" s="134"/>
      <c r="H17" s="202"/>
      <c r="I17" s="202"/>
      <c r="J17" s="134"/>
      <c r="K17" s="134"/>
      <c r="L17" s="134"/>
      <c r="M17" s="134"/>
      <c r="N17" s="134"/>
      <c r="O17" s="134"/>
      <c r="P17" s="125" t="s">
        <v>869</v>
      </c>
      <c r="Q17" s="125" t="s">
        <v>913</v>
      </c>
      <c r="R17" s="182"/>
    </row>
    <row r="18" spans="1:18" ht="66.75" customHeight="1">
      <c r="A18" s="178"/>
      <c r="B18" s="132" t="s">
        <v>121</v>
      </c>
      <c r="C18" s="132" t="s">
        <v>215</v>
      </c>
      <c r="D18" s="132"/>
      <c r="E18" s="132"/>
      <c r="F18" s="145"/>
      <c r="G18" s="145"/>
      <c r="H18" s="146"/>
      <c r="I18" s="190"/>
      <c r="J18" s="190"/>
      <c r="K18" s="190"/>
      <c r="L18" s="190"/>
      <c r="M18" s="190"/>
      <c r="N18" s="203"/>
      <c r="O18" s="190"/>
      <c r="P18" s="125"/>
      <c r="Q18" s="125"/>
      <c r="R18" s="204"/>
    </row>
    <row r="19" spans="1:18" ht="66.75" customHeight="1">
      <c r="A19" s="178">
        <v>43831</v>
      </c>
      <c r="B19" s="132" t="s">
        <v>163</v>
      </c>
      <c r="C19" s="132" t="s">
        <v>356</v>
      </c>
      <c r="D19" s="132" t="s">
        <v>358</v>
      </c>
      <c r="E19" s="132" t="s">
        <v>359</v>
      </c>
      <c r="F19" s="132" t="s">
        <v>531</v>
      </c>
      <c r="G19" s="145"/>
      <c r="H19" s="146"/>
      <c r="I19" s="190"/>
      <c r="J19" s="190"/>
      <c r="K19" s="190"/>
      <c r="L19" s="190"/>
      <c r="M19" s="190"/>
      <c r="N19" s="125" t="s">
        <v>360</v>
      </c>
      <c r="O19" s="190"/>
      <c r="P19" s="125"/>
      <c r="Q19" s="125" t="s">
        <v>914</v>
      </c>
      <c r="R19" s="139"/>
    </row>
    <row r="20" spans="1:18" ht="67.5" customHeight="1">
      <c r="A20" s="178">
        <v>43922</v>
      </c>
      <c r="B20" s="132" t="s">
        <v>163</v>
      </c>
      <c r="C20" s="132" t="s">
        <v>328</v>
      </c>
      <c r="D20" s="132" t="s">
        <v>569</v>
      </c>
      <c r="E20" s="132" t="s">
        <v>357</v>
      </c>
      <c r="F20" s="129"/>
      <c r="G20" s="143"/>
      <c r="H20" s="143"/>
      <c r="I20" s="143"/>
      <c r="J20" s="186"/>
      <c r="K20" s="132"/>
      <c r="L20" s="132"/>
      <c r="M20" s="132"/>
      <c r="N20" s="132"/>
      <c r="O20" s="132"/>
      <c r="P20" s="125"/>
      <c r="Q20" s="125" t="s">
        <v>912</v>
      </c>
      <c r="R20" s="139" t="s">
        <v>907</v>
      </c>
    </row>
    <row r="21" spans="1:18" ht="79.5" customHeight="1">
      <c r="A21" s="178">
        <v>43952</v>
      </c>
      <c r="B21" s="132" t="s">
        <v>164</v>
      </c>
      <c r="C21" s="132" t="s">
        <v>329</v>
      </c>
      <c r="D21" s="132" t="s">
        <v>330</v>
      </c>
      <c r="E21" s="132" t="s">
        <v>629</v>
      </c>
      <c r="F21" s="132"/>
      <c r="G21" s="132"/>
      <c r="H21" s="132"/>
      <c r="I21" s="132"/>
      <c r="J21" s="132"/>
      <c r="K21" s="132"/>
      <c r="L21" s="132"/>
      <c r="M21" s="132"/>
      <c r="N21" s="132"/>
      <c r="O21" s="132"/>
      <c r="P21" s="125"/>
      <c r="Q21" s="125" t="s">
        <v>911</v>
      </c>
      <c r="R21" s="139"/>
    </row>
    <row r="22" spans="1:18" s="205" customFormat="1" ht="69" customHeight="1">
      <c r="A22" s="178">
        <v>43983</v>
      </c>
      <c r="B22" s="132" t="s">
        <v>165</v>
      </c>
      <c r="C22" s="132" t="s">
        <v>356</v>
      </c>
      <c r="D22" s="132" t="s">
        <v>330</v>
      </c>
      <c r="E22" s="132" t="s">
        <v>867</v>
      </c>
      <c r="F22" s="132" t="s">
        <v>699</v>
      </c>
      <c r="G22" s="132" t="s">
        <v>864</v>
      </c>
      <c r="H22" s="132" t="s">
        <v>866</v>
      </c>
      <c r="I22" s="132"/>
      <c r="J22" s="132"/>
      <c r="K22" s="132"/>
      <c r="L22" s="132"/>
      <c r="M22" s="132"/>
      <c r="N22" s="132"/>
      <c r="O22" s="132"/>
      <c r="P22" s="125" t="s">
        <v>794</v>
      </c>
      <c r="Q22" s="125" t="s">
        <v>865</v>
      </c>
      <c r="R22" s="201"/>
    </row>
    <row r="23" spans="1:18" s="205" customFormat="1" ht="68.25" customHeight="1" thickBot="1">
      <c r="A23" s="206"/>
      <c r="B23" s="65" t="s">
        <v>133</v>
      </c>
      <c r="C23" s="65" t="s">
        <v>215</v>
      </c>
      <c r="D23" s="65"/>
      <c r="E23" s="65"/>
      <c r="F23" s="65"/>
      <c r="G23" s="207"/>
      <c r="H23" s="208"/>
      <c r="I23" s="207"/>
      <c r="J23" s="207"/>
      <c r="K23" s="207"/>
      <c r="L23" s="207"/>
      <c r="M23" s="207"/>
      <c r="N23" s="207"/>
      <c r="O23" s="207"/>
      <c r="P23" s="171"/>
      <c r="Q23" s="171"/>
      <c r="R23" s="209"/>
    </row>
    <row r="26" spans="1:18">
      <c r="A26" s="6"/>
      <c r="B26" s="6"/>
      <c r="C26" s="6"/>
      <c r="D26" s="6"/>
      <c r="E26" s="6"/>
      <c r="F26" s="6"/>
      <c r="G26" s="6"/>
      <c r="H26" s="6"/>
      <c r="I26" s="6"/>
      <c r="J26" s="6"/>
      <c r="K26" s="6"/>
      <c r="L26" s="6"/>
      <c r="M26" s="6"/>
      <c r="N26" s="6"/>
      <c r="O26" s="6"/>
      <c r="P26" s="6"/>
      <c r="Q26" s="6"/>
    </row>
    <row r="27" spans="1:18">
      <c r="A27" s="6"/>
      <c r="B27" s="6"/>
      <c r="C27" s="6"/>
      <c r="D27" s="6"/>
      <c r="E27" s="6"/>
      <c r="F27" s="6"/>
      <c r="G27" s="6"/>
      <c r="H27" s="6"/>
      <c r="I27" s="6"/>
      <c r="J27" s="6"/>
      <c r="K27" s="6"/>
      <c r="L27" s="6"/>
      <c r="M27" s="6"/>
      <c r="N27" s="6"/>
      <c r="O27" s="6"/>
      <c r="P27" s="6"/>
      <c r="Q27" s="6"/>
    </row>
    <row r="28" spans="1:18">
      <c r="A28" s="6"/>
      <c r="B28" s="6"/>
      <c r="C28" s="6"/>
      <c r="D28" s="6"/>
      <c r="E28" s="6"/>
      <c r="F28" s="6"/>
      <c r="G28" s="6"/>
      <c r="H28" s="6"/>
      <c r="I28" s="6"/>
      <c r="J28" s="6"/>
      <c r="K28" s="6"/>
      <c r="L28" s="6"/>
      <c r="M28" s="6"/>
      <c r="N28" s="6"/>
      <c r="O28" s="6"/>
      <c r="P28" s="6"/>
      <c r="Q28" s="6"/>
    </row>
    <row r="29" spans="1:18">
      <c r="A29" s="6"/>
      <c r="B29" s="6"/>
      <c r="C29" s="6"/>
      <c r="D29" s="6"/>
      <c r="E29" s="6"/>
      <c r="F29" s="6"/>
      <c r="G29" s="6"/>
      <c r="H29" s="6"/>
      <c r="I29" s="6"/>
      <c r="J29" s="6"/>
      <c r="K29" s="6"/>
      <c r="L29" s="6"/>
      <c r="M29" s="6"/>
      <c r="N29" s="6"/>
      <c r="O29" s="6"/>
      <c r="P29" s="6"/>
      <c r="Q29" s="6"/>
    </row>
    <row r="30" spans="1:18">
      <c r="A30" s="6"/>
      <c r="B30" s="6"/>
      <c r="C30" s="6"/>
      <c r="D30" s="6"/>
      <c r="E30" s="6"/>
      <c r="F30" s="6"/>
      <c r="G30" s="6"/>
      <c r="H30" s="6"/>
      <c r="I30" s="6"/>
      <c r="J30" s="6"/>
      <c r="K30" s="6"/>
      <c r="L30" s="6"/>
      <c r="M30" s="6"/>
      <c r="N30" s="6"/>
      <c r="O30" s="6"/>
      <c r="P30" s="6"/>
      <c r="Q30" s="6"/>
    </row>
    <row r="31" spans="1:18">
      <c r="A31" s="6"/>
      <c r="B31" s="6"/>
      <c r="C31" s="6"/>
      <c r="D31" s="6"/>
      <c r="E31" s="6"/>
      <c r="F31" s="6"/>
      <c r="G31" s="6"/>
      <c r="H31" s="6"/>
      <c r="I31" s="6"/>
      <c r="J31" s="6"/>
      <c r="K31" s="6"/>
      <c r="L31" s="6"/>
      <c r="M31" s="6"/>
      <c r="N31" s="6"/>
      <c r="O31" s="6"/>
      <c r="P31" s="6"/>
      <c r="Q31" s="6"/>
    </row>
    <row r="32" spans="1:18">
      <c r="A32" s="6"/>
      <c r="B32" s="6"/>
      <c r="C32" s="6"/>
      <c r="D32" s="6"/>
      <c r="E32" s="6"/>
      <c r="F32" s="6"/>
      <c r="G32" s="6"/>
      <c r="H32" s="6"/>
      <c r="I32" s="6"/>
      <c r="J32" s="6"/>
      <c r="K32" s="6"/>
      <c r="L32" s="6"/>
      <c r="M32" s="6"/>
      <c r="N32" s="6"/>
      <c r="O32" s="6"/>
      <c r="P32" s="6"/>
      <c r="Q32" s="6"/>
    </row>
    <row r="33" spans="1:17">
      <c r="A33" s="6"/>
      <c r="B33" s="6"/>
      <c r="C33" s="6"/>
      <c r="D33" s="6"/>
      <c r="E33" s="6"/>
      <c r="F33" s="6"/>
      <c r="G33" s="6"/>
      <c r="H33" s="6"/>
      <c r="I33" s="6"/>
      <c r="J33" s="6"/>
      <c r="K33" s="6"/>
      <c r="L33" s="6"/>
      <c r="M33" s="6"/>
      <c r="N33" s="6"/>
      <c r="O33" s="6"/>
      <c r="P33" s="6"/>
      <c r="Q33" s="6"/>
    </row>
    <row r="34" spans="1:17">
      <c r="A34" s="6"/>
      <c r="B34" s="6"/>
      <c r="C34" s="6"/>
      <c r="D34" s="6"/>
      <c r="E34" s="6"/>
      <c r="F34" s="6"/>
      <c r="G34" s="6"/>
      <c r="H34" s="6"/>
      <c r="I34" s="6"/>
      <c r="J34" s="6"/>
      <c r="K34" s="6"/>
      <c r="L34" s="6"/>
      <c r="M34" s="6"/>
      <c r="N34" s="6"/>
      <c r="O34" s="6"/>
      <c r="P34" s="6"/>
      <c r="Q34" s="6"/>
    </row>
    <row r="35" spans="1:17">
      <c r="A35" s="6"/>
      <c r="B35" s="6"/>
      <c r="C35" s="6"/>
      <c r="D35" s="6"/>
      <c r="E35" s="6"/>
      <c r="F35" s="6"/>
      <c r="G35" s="6"/>
      <c r="H35" s="6"/>
      <c r="I35" s="6"/>
      <c r="J35" s="6"/>
      <c r="K35" s="6"/>
      <c r="L35" s="6"/>
      <c r="M35" s="6"/>
      <c r="N35" s="6"/>
      <c r="O35" s="6"/>
      <c r="P35" s="6"/>
      <c r="Q35" s="6"/>
    </row>
    <row r="36" spans="1:17">
      <c r="A36" s="6"/>
      <c r="B36" s="6"/>
      <c r="C36" s="6"/>
      <c r="D36" s="6"/>
      <c r="E36" s="6"/>
      <c r="F36" s="6"/>
      <c r="G36" s="6"/>
      <c r="H36" s="6"/>
      <c r="I36" s="6"/>
      <c r="J36" s="6"/>
      <c r="K36" s="6"/>
      <c r="L36" s="6"/>
      <c r="M36" s="6"/>
      <c r="N36" s="6"/>
      <c r="O36" s="6"/>
      <c r="P36" s="6"/>
      <c r="Q36" s="6"/>
    </row>
    <row r="37" spans="1:17">
      <c r="A37" s="6"/>
      <c r="B37" s="6"/>
      <c r="C37" s="6"/>
      <c r="D37" s="6"/>
      <c r="E37" s="6"/>
      <c r="F37" s="6"/>
      <c r="G37" s="6"/>
      <c r="H37" s="6"/>
      <c r="I37" s="6"/>
      <c r="J37" s="6"/>
      <c r="K37" s="6"/>
      <c r="L37" s="6"/>
      <c r="M37" s="6"/>
      <c r="N37" s="6"/>
      <c r="O37" s="6"/>
      <c r="P37" s="6"/>
      <c r="Q37" s="6"/>
    </row>
    <row r="38" spans="1:17">
      <c r="A38" s="6"/>
      <c r="B38" s="6"/>
      <c r="C38" s="6"/>
      <c r="D38" s="6"/>
      <c r="E38" s="6"/>
      <c r="F38" s="6"/>
      <c r="G38" s="6"/>
      <c r="H38" s="6"/>
      <c r="I38" s="6"/>
      <c r="J38" s="6"/>
      <c r="K38" s="6"/>
      <c r="L38" s="6"/>
      <c r="M38" s="6"/>
      <c r="N38" s="6"/>
      <c r="O38" s="6"/>
      <c r="P38" s="6"/>
      <c r="Q38" s="6"/>
    </row>
    <row r="39" spans="1:17">
      <c r="A39" s="6"/>
      <c r="B39" s="6"/>
      <c r="C39" s="6"/>
      <c r="D39" s="6"/>
      <c r="E39" s="6"/>
      <c r="F39" s="6"/>
      <c r="G39" s="6"/>
      <c r="H39" s="6"/>
      <c r="I39" s="6"/>
      <c r="J39" s="6"/>
      <c r="K39" s="6"/>
      <c r="L39" s="6"/>
      <c r="M39" s="6"/>
      <c r="N39" s="6"/>
      <c r="O39" s="6"/>
      <c r="P39" s="6"/>
      <c r="Q39" s="6"/>
    </row>
    <row r="40" spans="1:17">
      <c r="A40" s="6"/>
      <c r="B40" s="6"/>
      <c r="C40" s="6"/>
      <c r="D40" s="6"/>
      <c r="E40" s="6"/>
      <c r="F40" s="6"/>
      <c r="G40" s="6"/>
      <c r="H40" s="6"/>
      <c r="I40" s="6"/>
      <c r="J40" s="6"/>
      <c r="K40" s="6"/>
      <c r="L40" s="6"/>
      <c r="M40" s="6"/>
      <c r="N40" s="6"/>
      <c r="O40" s="6"/>
      <c r="P40" s="6"/>
      <c r="Q40" s="6"/>
    </row>
    <row r="41" spans="1:17">
      <c r="A41" s="6"/>
      <c r="B41" s="6"/>
      <c r="C41" s="6"/>
      <c r="D41" s="6"/>
      <c r="E41" s="6"/>
      <c r="F41" s="6"/>
      <c r="G41" s="6"/>
      <c r="H41" s="6"/>
      <c r="I41" s="6"/>
      <c r="J41" s="6"/>
      <c r="K41" s="6"/>
      <c r="L41" s="6"/>
      <c r="M41" s="6"/>
      <c r="N41" s="6"/>
      <c r="O41" s="6"/>
      <c r="P41" s="6"/>
      <c r="Q41" s="6"/>
    </row>
    <row r="42" spans="1:17">
      <c r="A42" s="6"/>
      <c r="B42" s="6"/>
      <c r="C42" s="6"/>
      <c r="D42" s="6"/>
      <c r="E42" s="6"/>
      <c r="F42" s="6"/>
      <c r="G42" s="6"/>
      <c r="H42" s="6"/>
      <c r="I42" s="6"/>
      <c r="J42" s="6"/>
      <c r="K42" s="6"/>
      <c r="L42" s="6"/>
      <c r="M42" s="6"/>
      <c r="N42" s="6"/>
      <c r="O42" s="6"/>
      <c r="P42" s="6"/>
      <c r="Q42" s="6"/>
    </row>
    <row r="43" spans="1:17">
      <c r="A43" s="6"/>
      <c r="B43" s="6"/>
      <c r="C43" s="6"/>
      <c r="D43" s="6"/>
      <c r="E43" s="6"/>
      <c r="F43" s="6"/>
      <c r="G43" s="6"/>
      <c r="H43" s="6"/>
      <c r="I43" s="6"/>
      <c r="J43" s="6"/>
      <c r="K43" s="6"/>
      <c r="L43" s="6"/>
      <c r="M43" s="6"/>
      <c r="N43" s="6"/>
      <c r="O43" s="6"/>
      <c r="P43" s="6"/>
      <c r="Q43" s="6"/>
    </row>
    <row r="44" spans="1:17">
      <c r="A44" s="6"/>
      <c r="B44" s="6"/>
      <c r="C44" s="6"/>
      <c r="D44" s="6"/>
      <c r="E44" s="6"/>
      <c r="F44" s="6"/>
      <c r="G44" s="6"/>
      <c r="H44" s="6"/>
      <c r="I44" s="6"/>
      <c r="J44" s="6"/>
      <c r="K44" s="6"/>
      <c r="L44" s="6"/>
      <c r="M44" s="6"/>
      <c r="N44" s="6"/>
      <c r="O44" s="6"/>
      <c r="P44" s="6"/>
      <c r="Q44" s="6"/>
    </row>
    <row r="45" spans="1:17">
      <c r="A45" s="6"/>
      <c r="B45" s="6"/>
      <c r="C45" s="6"/>
      <c r="D45" s="6"/>
      <c r="E45" s="6"/>
      <c r="F45" s="6"/>
      <c r="G45" s="6"/>
      <c r="H45" s="6"/>
      <c r="I45" s="6"/>
      <c r="J45" s="6"/>
      <c r="K45" s="6"/>
      <c r="L45" s="6"/>
      <c r="M45" s="6"/>
      <c r="N45" s="6"/>
      <c r="O45" s="6"/>
      <c r="P45" s="6"/>
      <c r="Q45" s="6"/>
    </row>
    <row r="46" spans="1:17">
      <c r="A46" s="6"/>
      <c r="B46" s="6"/>
      <c r="C46" s="6"/>
      <c r="D46" s="6"/>
      <c r="E46" s="6"/>
      <c r="F46" s="6"/>
      <c r="G46" s="6"/>
      <c r="H46" s="6"/>
      <c r="I46" s="6"/>
      <c r="J46" s="6"/>
      <c r="K46" s="6"/>
      <c r="L46" s="6"/>
      <c r="M46" s="6"/>
      <c r="N46" s="6"/>
      <c r="O46" s="6"/>
      <c r="P46" s="6"/>
      <c r="Q46" s="6"/>
    </row>
    <row r="47" spans="1:17">
      <c r="A47" s="6"/>
      <c r="B47" s="6"/>
      <c r="C47" s="6"/>
      <c r="D47" s="6"/>
      <c r="E47" s="6"/>
      <c r="F47" s="6"/>
      <c r="G47" s="6"/>
      <c r="H47" s="6"/>
      <c r="I47" s="6"/>
      <c r="J47" s="6"/>
      <c r="K47" s="6"/>
      <c r="L47" s="6"/>
      <c r="M47" s="6"/>
      <c r="N47" s="6"/>
      <c r="O47" s="6"/>
      <c r="P47" s="6"/>
      <c r="Q47" s="6"/>
    </row>
    <row r="48" spans="1:17">
      <c r="A48" s="6"/>
      <c r="B48" s="6"/>
      <c r="C48" s="6"/>
      <c r="D48" s="6"/>
      <c r="E48" s="6"/>
      <c r="F48" s="6"/>
      <c r="G48" s="6"/>
      <c r="H48" s="6"/>
      <c r="I48" s="6"/>
      <c r="J48" s="6"/>
      <c r="K48" s="6"/>
      <c r="L48" s="6"/>
      <c r="M48" s="6"/>
      <c r="N48" s="6"/>
      <c r="O48" s="6"/>
      <c r="P48" s="6"/>
      <c r="Q48" s="6"/>
    </row>
    <row r="49" spans="1:17">
      <c r="A49" s="6"/>
      <c r="B49" s="6"/>
      <c r="C49" s="6"/>
      <c r="D49" s="6"/>
      <c r="E49" s="6"/>
      <c r="F49" s="6"/>
      <c r="G49" s="6"/>
      <c r="H49" s="6"/>
      <c r="I49" s="6"/>
      <c r="J49" s="6"/>
      <c r="K49" s="6"/>
      <c r="L49" s="6"/>
      <c r="M49" s="6"/>
      <c r="N49" s="6"/>
      <c r="O49" s="6"/>
      <c r="P49" s="6"/>
      <c r="Q49" s="6"/>
    </row>
    <row r="50" spans="1:17">
      <c r="A50" s="6"/>
      <c r="B50" s="6"/>
      <c r="C50" s="6"/>
      <c r="D50" s="6"/>
      <c r="E50" s="6"/>
      <c r="F50" s="6"/>
      <c r="G50" s="6"/>
      <c r="H50" s="6"/>
      <c r="I50" s="6"/>
      <c r="J50" s="6"/>
      <c r="K50" s="6"/>
      <c r="L50" s="6"/>
      <c r="M50" s="6"/>
      <c r="N50" s="6"/>
      <c r="O50" s="6"/>
      <c r="P50" s="6"/>
      <c r="Q50" s="6"/>
    </row>
    <row r="51" spans="1:17">
      <c r="A51" s="6"/>
      <c r="B51" s="6"/>
      <c r="C51" s="6"/>
      <c r="D51" s="6"/>
      <c r="E51" s="6"/>
      <c r="F51" s="6"/>
      <c r="G51" s="6"/>
      <c r="H51" s="6"/>
      <c r="I51" s="6"/>
      <c r="J51" s="6"/>
      <c r="K51" s="6"/>
      <c r="L51" s="6"/>
      <c r="M51" s="6"/>
      <c r="N51" s="6"/>
      <c r="O51" s="6"/>
      <c r="P51" s="6"/>
      <c r="Q51" s="6"/>
    </row>
    <row r="52" spans="1:17">
      <c r="A52" s="6"/>
      <c r="B52" s="6"/>
      <c r="C52" s="6"/>
      <c r="D52" s="6"/>
      <c r="E52" s="6"/>
      <c r="F52" s="6"/>
      <c r="G52" s="6"/>
      <c r="H52" s="6"/>
      <c r="I52" s="6"/>
      <c r="J52" s="6"/>
      <c r="K52" s="6"/>
      <c r="L52" s="6"/>
      <c r="M52" s="6"/>
      <c r="N52" s="6"/>
      <c r="O52" s="6"/>
      <c r="P52" s="6"/>
      <c r="Q52" s="6"/>
    </row>
    <row r="53" spans="1:17">
      <c r="A53" s="6"/>
      <c r="B53" s="6"/>
      <c r="C53" s="6"/>
      <c r="D53" s="6"/>
      <c r="E53" s="6"/>
      <c r="F53" s="6"/>
      <c r="G53" s="6"/>
      <c r="H53" s="6"/>
      <c r="I53" s="6"/>
      <c r="J53" s="6"/>
      <c r="K53" s="6"/>
      <c r="L53" s="6"/>
      <c r="M53" s="6"/>
      <c r="N53" s="6"/>
      <c r="O53" s="6"/>
      <c r="P53" s="6"/>
      <c r="Q53" s="6"/>
    </row>
    <row r="54" spans="1:17">
      <c r="A54" s="6"/>
      <c r="B54" s="6"/>
      <c r="C54" s="6"/>
      <c r="D54" s="6"/>
      <c r="E54" s="6"/>
      <c r="F54" s="6"/>
      <c r="G54" s="6"/>
      <c r="H54" s="6"/>
      <c r="I54" s="6"/>
      <c r="J54" s="6"/>
      <c r="K54" s="6"/>
      <c r="L54" s="6"/>
      <c r="M54" s="6"/>
      <c r="N54" s="6"/>
      <c r="O54" s="6"/>
      <c r="P54" s="6"/>
      <c r="Q54" s="6"/>
    </row>
    <row r="55" spans="1:17">
      <c r="A55" s="6"/>
      <c r="B55" s="6"/>
      <c r="C55" s="6"/>
      <c r="D55" s="6"/>
      <c r="E55" s="6"/>
      <c r="F55" s="6"/>
      <c r="G55" s="6"/>
      <c r="H55" s="6"/>
      <c r="I55" s="6"/>
      <c r="J55" s="6"/>
      <c r="K55" s="6"/>
      <c r="L55" s="6"/>
      <c r="M55" s="6"/>
      <c r="N55" s="6"/>
      <c r="O55" s="6"/>
      <c r="P55" s="6"/>
      <c r="Q55" s="6"/>
    </row>
    <row r="56" spans="1:17">
      <c r="A56" s="6"/>
      <c r="B56" s="6"/>
      <c r="C56" s="6"/>
      <c r="D56" s="6"/>
      <c r="E56" s="6"/>
      <c r="F56" s="6"/>
      <c r="G56" s="6"/>
      <c r="H56" s="6"/>
      <c r="I56" s="6"/>
      <c r="J56" s="6"/>
      <c r="K56" s="6"/>
      <c r="L56" s="6"/>
      <c r="M56" s="6"/>
      <c r="N56" s="6"/>
      <c r="O56" s="6"/>
      <c r="P56" s="6"/>
      <c r="Q56" s="6"/>
    </row>
    <row r="57" spans="1:17">
      <c r="A57" s="6"/>
      <c r="B57" s="6"/>
      <c r="C57" s="6"/>
      <c r="D57" s="6"/>
      <c r="E57" s="6"/>
      <c r="F57" s="6"/>
      <c r="G57" s="6"/>
      <c r="H57" s="6"/>
      <c r="I57" s="6"/>
      <c r="J57" s="6"/>
      <c r="K57" s="6"/>
      <c r="L57" s="6"/>
      <c r="M57" s="6"/>
      <c r="N57" s="6"/>
      <c r="O57" s="6"/>
      <c r="P57" s="6"/>
      <c r="Q57" s="6"/>
    </row>
    <row r="58" spans="1:17">
      <c r="A58" s="6"/>
      <c r="B58" s="6"/>
      <c r="C58" s="6"/>
      <c r="D58" s="6"/>
      <c r="E58" s="6"/>
      <c r="F58" s="6"/>
      <c r="G58" s="6"/>
      <c r="H58" s="6"/>
      <c r="I58" s="6"/>
      <c r="J58" s="6"/>
      <c r="K58" s="6"/>
      <c r="L58" s="6"/>
      <c r="M58" s="6"/>
      <c r="N58" s="6"/>
      <c r="O58" s="6"/>
      <c r="P58" s="6"/>
      <c r="Q58" s="6"/>
    </row>
    <row r="59" spans="1:17">
      <c r="A59" s="6"/>
      <c r="B59" s="6"/>
      <c r="C59" s="6"/>
      <c r="D59" s="6"/>
      <c r="E59" s="6"/>
      <c r="F59" s="6"/>
      <c r="G59" s="6"/>
      <c r="H59" s="6"/>
      <c r="I59" s="6"/>
      <c r="J59" s="6"/>
      <c r="K59" s="6"/>
      <c r="L59" s="6"/>
      <c r="M59" s="6"/>
      <c r="N59" s="6"/>
      <c r="O59" s="6"/>
      <c r="P59" s="6"/>
      <c r="Q59" s="6"/>
    </row>
    <row r="60" spans="1:17">
      <c r="A60" s="6"/>
      <c r="B60" s="6"/>
      <c r="C60" s="6"/>
      <c r="D60" s="6"/>
      <c r="E60" s="6"/>
      <c r="F60" s="6"/>
      <c r="G60" s="6"/>
      <c r="H60" s="6"/>
      <c r="I60" s="6"/>
      <c r="J60" s="6"/>
      <c r="K60" s="6"/>
      <c r="L60" s="6"/>
      <c r="M60" s="6"/>
      <c r="N60" s="6"/>
      <c r="O60" s="6"/>
      <c r="P60" s="6"/>
      <c r="Q60" s="6"/>
    </row>
    <row r="61" spans="1:17">
      <c r="A61" s="6"/>
      <c r="B61" s="6"/>
      <c r="C61" s="6"/>
      <c r="D61" s="6"/>
      <c r="E61" s="6"/>
      <c r="F61" s="6"/>
      <c r="G61" s="6"/>
      <c r="H61" s="6"/>
      <c r="I61" s="6"/>
      <c r="J61" s="6"/>
      <c r="K61" s="6"/>
      <c r="L61" s="6"/>
      <c r="M61" s="6"/>
      <c r="N61" s="6"/>
      <c r="O61" s="6"/>
      <c r="P61" s="6"/>
      <c r="Q61" s="6"/>
    </row>
    <row r="62" spans="1:17">
      <c r="A62" s="6"/>
      <c r="B62" s="6"/>
      <c r="C62" s="6"/>
      <c r="D62" s="6"/>
      <c r="E62" s="6"/>
      <c r="F62" s="6"/>
      <c r="G62" s="6"/>
      <c r="H62" s="6"/>
      <c r="I62" s="6"/>
      <c r="J62" s="6"/>
      <c r="K62" s="6"/>
      <c r="L62" s="6"/>
      <c r="M62" s="6"/>
      <c r="N62" s="6"/>
      <c r="O62" s="6"/>
      <c r="P62" s="6"/>
      <c r="Q62" s="6"/>
    </row>
    <row r="63" spans="1:17">
      <c r="A63" s="6"/>
      <c r="B63" s="6"/>
      <c r="C63" s="6"/>
      <c r="D63" s="6"/>
      <c r="E63" s="6"/>
      <c r="F63" s="6"/>
      <c r="G63" s="6"/>
      <c r="H63" s="6"/>
      <c r="I63" s="6"/>
      <c r="J63" s="6"/>
      <c r="K63" s="6"/>
      <c r="L63" s="6"/>
      <c r="M63" s="6"/>
      <c r="N63" s="6"/>
      <c r="O63" s="6"/>
      <c r="P63" s="6"/>
      <c r="Q63" s="6"/>
    </row>
    <row r="64" spans="1:17">
      <c r="A64" s="6"/>
      <c r="B64" s="6"/>
      <c r="C64" s="6"/>
      <c r="D64" s="6"/>
      <c r="E64" s="6"/>
      <c r="F64" s="6"/>
      <c r="G64" s="6"/>
      <c r="H64" s="6"/>
      <c r="I64" s="6"/>
      <c r="J64" s="6"/>
      <c r="K64" s="6"/>
      <c r="L64" s="6"/>
      <c r="M64" s="6"/>
      <c r="N64" s="6"/>
      <c r="O64" s="6"/>
      <c r="P64" s="6"/>
      <c r="Q64" s="6"/>
    </row>
    <row r="65" spans="1:17">
      <c r="A65" s="6"/>
      <c r="B65" s="6"/>
      <c r="C65" s="6"/>
      <c r="D65" s="6"/>
      <c r="E65" s="6"/>
      <c r="F65" s="6"/>
      <c r="G65" s="6"/>
      <c r="H65" s="6"/>
      <c r="I65" s="6"/>
      <c r="J65" s="6"/>
      <c r="K65" s="6"/>
      <c r="L65" s="6"/>
      <c r="M65" s="6"/>
      <c r="N65" s="6"/>
      <c r="O65" s="6"/>
      <c r="P65" s="6"/>
      <c r="Q65" s="6"/>
    </row>
    <row r="66" spans="1:17">
      <c r="A66" s="6"/>
      <c r="B66" s="6"/>
      <c r="C66" s="6"/>
      <c r="D66" s="6"/>
      <c r="E66" s="6"/>
      <c r="F66" s="6"/>
      <c r="G66" s="6"/>
      <c r="H66" s="6"/>
      <c r="I66" s="6"/>
      <c r="J66" s="6"/>
      <c r="K66" s="6"/>
      <c r="L66" s="6"/>
      <c r="M66" s="6"/>
      <c r="N66" s="6"/>
      <c r="O66" s="6"/>
      <c r="P66" s="6"/>
      <c r="Q66" s="6"/>
    </row>
    <row r="67" spans="1:17">
      <c r="A67" s="6"/>
      <c r="B67" s="6"/>
      <c r="C67" s="6"/>
      <c r="D67" s="6"/>
      <c r="E67" s="6"/>
      <c r="F67" s="6"/>
      <c r="G67" s="6"/>
      <c r="H67" s="6"/>
      <c r="I67" s="6"/>
      <c r="J67" s="6"/>
      <c r="K67" s="6"/>
      <c r="L67" s="6"/>
      <c r="M67" s="6"/>
      <c r="N67" s="6"/>
      <c r="O67" s="6"/>
      <c r="P67" s="6"/>
      <c r="Q67" s="6"/>
    </row>
    <row r="68" spans="1:17">
      <c r="A68" s="6"/>
      <c r="B68" s="6"/>
      <c r="C68" s="6"/>
      <c r="D68" s="6"/>
      <c r="E68" s="6"/>
      <c r="F68" s="6"/>
      <c r="G68" s="6"/>
      <c r="H68" s="6"/>
      <c r="I68" s="6"/>
      <c r="J68" s="6"/>
      <c r="K68" s="6"/>
      <c r="L68" s="6"/>
      <c r="M68" s="6"/>
      <c r="N68" s="6"/>
      <c r="O68" s="6"/>
      <c r="P68" s="6"/>
      <c r="Q68" s="6"/>
    </row>
    <row r="69" spans="1:17">
      <c r="A69" s="6"/>
      <c r="B69" s="6"/>
      <c r="C69" s="6"/>
      <c r="D69" s="6"/>
      <c r="E69" s="6"/>
      <c r="F69" s="6"/>
      <c r="G69" s="6"/>
      <c r="H69" s="6"/>
      <c r="I69" s="6"/>
      <c r="J69" s="6"/>
      <c r="K69" s="6"/>
      <c r="L69" s="6"/>
      <c r="M69" s="6"/>
      <c r="N69" s="6"/>
      <c r="O69" s="6"/>
      <c r="P69" s="6"/>
      <c r="Q69" s="6"/>
    </row>
    <row r="70" spans="1:17">
      <c r="A70" s="6"/>
      <c r="B70" s="6"/>
      <c r="C70" s="6"/>
      <c r="D70" s="6"/>
      <c r="E70" s="6"/>
      <c r="F70" s="6"/>
      <c r="G70" s="6"/>
      <c r="H70" s="6"/>
      <c r="I70" s="6"/>
      <c r="J70" s="6"/>
      <c r="K70" s="6"/>
      <c r="L70" s="6"/>
      <c r="M70" s="6"/>
      <c r="N70" s="6"/>
      <c r="O70" s="6"/>
      <c r="P70" s="6"/>
      <c r="Q70" s="6"/>
    </row>
    <row r="71" spans="1:17">
      <c r="A71" s="6"/>
      <c r="B71" s="6"/>
      <c r="C71" s="6"/>
      <c r="D71" s="6"/>
      <c r="E71" s="6"/>
      <c r="F71" s="6"/>
      <c r="G71" s="6"/>
      <c r="H71" s="6"/>
      <c r="I71" s="6"/>
      <c r="J71" s="6"/>
      <c r="K71" s="6"/>
      <c r="L71" s="6"/>
      <c r="M71" s="6"/>
      <c r="N71" s="6"/>
      <c r="O71" s="6"/>
      <c r="P71" s="6"/>
      <c r="Q71" s="6"/>
    </row>
    <row r="72" spans="1:17">
      <c r="A72" s="6"/>
      <c r="B72" s="6"/>
      <c r="C72" s="6"/>
      <c r="D72" s="6"/>
      <c r="E72" s="6"/>
      <c r="F72" s="6"/>
      <c r="G72" s="6"/>
      <c r="H72" s="6"/>
      <c r="I72" s="6"/>
      <c r="J72" s="6"/>
      <c r="K72" s="6"/>
      <c r="L72" s="6"/>
      <c r="M72" s="6"/>
      <c r="N72" s="6"/>
      <c r="O72" s="6"/>
      <c r="P72" s="6"/>
      <c r="Q72" s="6"/>
    </row>
    <row r="73" spans="1:17">
      <c r="A73" s="6"/>
      <c r="B73" s="6"/>
      <c r="C73" s="6"/>
      <c r="D73" s="6"/>
      <c r="E73" s="6"/>
      <c r="F73" s="6"/>
      <c r="G73" s="6"/>
      <c r="H73" s="6"/>
      <c r="I73" s="6"/>
      <c r="J73" s="6"/>
      <c r="K73" s="6"/>
      <c r="L73" s="6"/>
      <c r="M73" s="6"/>
      <c r="N73" s="6"/>
      <c r="O73" s="6"/>
      <c r="P73" s="6"/>
      <c r="Q73" s="6"/>
    </row>
    <row r="74" spans="1:17">
      <c r="A74" s="6"/>
      <c r="B74" s="6"/>
      <c r="C74" s="6"/>
      <c r="D74" s="6"/>
      <c r="E74" s="6"/>
      <c r="F74" s="6"/>
      <c r="G74" s="6"/>
      <c r="H74" s="6"/>
      <c r="I74" s="6"/>
      <c r="J74" s="6"/>
      <c r="K74" s="6"/>
      <c r="L74" s="6"/>
      <c r="M74" s="6"/>
      <c r="N74" s="6"/>
      <c r="O74" s="6"/>
      <c r="P74" s="6"/>
      <c r="Q74" s="6"/>
    </row>
    <row r="75" spans="1:17">
      <c r="A75" s="6"/>
      <c r="B75" s="6"/>
      <c r="C75" s="6"/>
      <c r="D75" s="6"/>
      <c r="E75" s="6"/>
      <c r="F75" s="6"/>
      <c r="G75" s="6"/>
      <c r="H75" s="6"/>
      <c r="I75" s="6"/>
      <c r="J75" s="6"/>
      <c r="K75" s="6"/>
      <c r="L75" s="6"/>
      <c r="M75" s="6"/>
      <c r="N75" s="6"/>
      <c r="O75" s="6"/>
      <c r="P75" s="6"/>
      <c r="Q75" s="6"/>
    </row>
    <row r="76" spans="1:17">
      <c r="A76" s="6"/>
      <c r="B76" s="6"/>
      <c r="C76" s="6"/>
      <c r="D76" s="6"/>
      <c r="E76" s="6"/>
      <c r="F76" s="6"/>
      <c r="G76" s="6"/>
      <c r="H76" s="6"/>
      <c r="I76" s="6"/>
      <c r="J76" s="6"/>
      <c r="K76" s="6"/>
      <c r="L76" s="6"/>
      <c r="M76" s="6"/>
      <c r="N76" s="6"/>
      <c r="O76" s="6"/>
      <c r="P76" s="6"/>
      <c r="Q76" s="6"/>
    </row>
    <row r="77" spans="1:17">
      <c r="A77" s="6"/>
      <c r="B77" s="6"/>
      <c r="C77" s="6"/>
      <c r="D77" s="6"/>
      <c r="E77" s="6"/>
      <c r="F77" s="6"/>
      <c r="G77" s="6"/>
      <c r="H77" s="6"/>
      <c r="I77" s="6"/>
      <c r="J77" s="6"/>
      <c r="K77" s="6"/>
      <c r="L77" s="6"/>
      <c r="M77" s="6"/>
      <c r="N77" s="6"/>
      <c r="O77" s="6"/>
      <c r="P77" s="6"/>
      <c r="Q77" s="6"/>
    </row>
    <row r="78" spans="1:17">
      <c r="A78" s="6"/>
      <c r="B78" s="6"/>
      <c r="C78" s="6"/>
      <c r="D78" s="6"/>
      <c r="E78" s="6"/>
      <c r="F78" s="6"/>
      <c r="G78" s="6"/>
      <c r="H78" s="6"/>
      <c r="I78" s="6"/>
      <c r="J78" s="6"/>
      <c r="K78" s="6"/>
      <c r="L78" s="6"/>
      <c r="M78" s="6"/>
      <c r="N78" s="6"/>
      <c r="O78" s="6"/>
      <c r="P78" s="6"/>
      <c r="Q78" s="6"/>
    </row>
    <row r="79" spans="1:17">
      <c r="A79" s="6"/>
      <c r="B79" s="6"/>
      <c r="C79" s="6"/>
      <c r="D79" s="6"/>
      <c r="E79" s="6"/>
      <c r="F79" s="6"/>
      <c r="G79" s="6"/>
      <c r="H79" s="6"/>
      <c r="I79" s="6"/>
      <c r="J79" s="6"/>
      <c r="K79" s="6"/>
      <c r="L79" s="6"/>
      <c r="M79" s="6"/>
      <c r="N79" s="6"/>
      <c r="O79" s="6"/>
      <c r="P79" s="6"/>
      <c r="Q79" s="6"/>
    </row>
    <row r="80" spans="1:17">
      <c r="A80" s="6"/>
      <c r="B80" s="6"/>
      <c r="C80" s="6"/>
      <c r="D80" s="6"/>
      <c r="E80" s="6"/>
      <c r="F80" s="6"/>
      <c r="G80" s="6"/>
      <c r="H80" s="6"/>
      <c r="I80" s="6"/>
      <c r="J80" s="6"/>
      <c r="K80" s="6"/>
      <c r="L80" s="6"/>
      <c r="M80" s="6"/>
      <c r="N80" s="6"/>
      <c r="O80" s="6"/>
      <c r="P80" s="6"/>
      <c r="Q80" s="6"/>
    </row>
    <row r="81" spans="1:17">
      <c r="A81" s="6"/>
      <c r="B81" s="6"/>
      <c r="C81" s="6"/>
      <c r="D81" s="6"/>
      <c r="E81" s="6"/>
      <c r="F81" s="6"/>
      <c r="G81" s="6"/>
      <c r="H81" s="6"/>
      <c r="I81" s="6"/>
      <c r="J81" s="6"/>
      <c r="K81" s="6"/>
      <c r="L81" s="6"/>
      <c r="M81" s="6"/>
      <c r="N81" s="6"/>
      <c r="O81" s="6"/>
      <c r="P81" s="6"/>
      <c r="Q81" s="6"/>
    </row>
    <row r="82" spans="1:17">
      <c r="A82" s="6"/>
      <c r="B82" s="6"/>
      <c r="C82" s="6"/>
      <c r="D82" s="6"/>
      <c r="E82" s="6"/>
      <c r="F82" s="6"/>
      <c r="G82" s="6"/>
      <c r="H82" s="6"/>
      <c r="I82" s="6"/>
      <c r="J82" s="6"/>
      <c r="K82" s="6"/>
      <c r="L82" s="6"/>
      <c r="M82" s="6"/>
      <c r="N82" s="6"/>
      <c r="O82" s="6"/>
      <c r="P82" s="6"/>
      <c r="Q82" s="6"/>
    </row>
    <row r="83" spans="1:17">
      <c r="A83" s="6"/>
      <c r="B83" s="6"/>
      <c r="C83" s="6"/>
      <c r="D83" s="6"/>
      <c r="E83" s="6"/>
      <c r="F83" s="6"/>
      <c r="G83" s="6"/>
      <c r="H83" s="6"/>
      <c r="I83" s="6"/>
      <c r="J83" s="6"/>
      <c r="K83" s="6"/>
      <c r="L83" s="6"/>
      <c r="M83" s="6"/>
      <c r="N83" s="6"/>
      <c r="O83" s="6"/>
      <c r="P83" s="6"/>
      <c r="Q83" s="6"/>
    </row>
    <row r="84" spans="1:17">
      <c r="A84" s="6"/>
      <c r="B84" s="6"/>
      <c r="C84" s="6"/>
      <c r="D84" s="6"/>
      <c r="E84" s="6"/>
      <c r="F84" s="6"/>
      <c r="G84" s="6"/>
      <c r="H84" s="6"/>
      <c r="I84" s="6"/>
      <c r="J84" s="6"/>
      <c r="K84" s="6"/>
      <c r="L84" s="6"/>
      <c r="M84" s="6"/>
      <c r="N84" s="6"/>
      <c r="O84" s="6"/>
      <c r="P84" s="6"/>
      <c r="Q84" s="6"/>
    </row>
    <row r="85" spans="1:17">
      <c r="A85" s="6"/>
      <c r="B85" s="6"/>
      <c r="C85" s="6"/>
      <c r="D85" s="6"/>
      <c r="E85" s="6"/>
      <c r="F85" s="6"/>
      <c r="G85" s="6"/>
      <c r="H85" s="6"/>
      <c r="I85" s="6"/>
      <c r="J85" s="6"/>
      <c r="K85" s="6"/>
      <c r="L85" s="6"/>
      <c r="M85" s="6"/>
      <c r="N85" s="6"/>
      <c r="O85" s="6"/>
      <c r="P85" s="6"/>
      <c r="Q85" s="6"/>
    </row>
    <row r="86" spans="1:17">
      <c r="A86" s="6"/>
      <c r="B86" s="6"/>
      <c r="C86" s="6"/>
      <c r="D86" s="6"/>
      <c r="E86" s="6"/>
      <c r="F86" s="6"/>
      <c r="G86" s="6"/>
      <c r="H86" s="6"/>
      <c r="I86" s="6"/>
      <c r="J86" s="6"/>
      <c r="K86" s="6"/>
      <c r="L86" s="6"/>
      <c r="M86" s="6"/>
      <c r="N86" s="6"/>
      <c r="O86" s="6"/>
      <c r="P86" s="6"/>
      <c r="Q86" s="6"/>
    </row>
    <row r="87" spans="1:17">
      <c r="A87" s="6"/>
      <c r="B87" s="6"/>
      <c r="C87" s="6"/>
      <c r="D87" s="6"/>
      <c r="E87" s="6"/>
      <c r="F87" s="6"/>
      <c r="G87" s="6"/>
      <c r="H87" s="6"/>
      <c r="I87" s="6"/>
      <c r="J87" s="6"/>
      <c r="K87" s="6"/>
      <c r="L87" s="6"/>
      <c r="M87" s="6"/>
      <c r="N87" s="6"/>
      <c r="O87" s="6"/>
      <c r="P87" s="6"/>
      <c r="Q87" s="6"/>
    </row>
    <row r="88" spans="1:17">
      <c r="A88" s="6"/>
      <c r="B88" s="6"/>
      <c r="C88" s="6"/>
      <c r="D88" s="6"/>
      <c r="E88" s="6"/>
      <c r="F88" s="6"/>
      <c r="G88" s="6"/>
      <c r="H88" s="6"/>
      <c r="I88" s="6"/>
      <c r="J88" s="6"/>
      <c r="K88" s="6"/>
      <c r="L88" s="6"/>
      <c r="M88" s="6"/>
      <c r="N88" s="6"/>
      <c r="O88" s="6"/>
      <c r="P88" s="6"/>
      <c r="Q88" s="6"/>
    </row>
    <row r="89" spans="1:17">
      <c r="A89" s="6"/>
      <c r="B89" s="6"/>
      <c r="C89" s="6"/>
      <c r="D89" s="6"/>
      <c r="E89" s="6"/>
      <c r="F89" s="6"/>
      <c r="G89" s="6"/>
      <c r="H89" s="6"/>
      <c r="I89" s="6"/>
      <c r="J89" s="6"/>
      <c r="K89" s="6"/>
      <c r="L89" s="6"/>
      <c r="M89" s="6"/>
      <c r="N89" s="6"/>
      <c r="O89" s="6"/>
      <c r="P89" s="6"/>
      <c r="Q89" s="6"/>
    </row>
    <row r="90" spans="1:17">
      <c r="A90" s="6"/>
      <c r="B90" s="6"/>
      <c r="C90" s="6"/>
      <c r="D90" s="6"/>
      <c r="E90" s="6"/>
      <c r="F90" s="6"/>
      <c r="G90" s="6"/>
      <c r="H90" s="6"/>
      <c r="I90" s="6"/>
      <c r="J90" s="6"/>
      <c r="K90" s="6"/>
      <c r="L90" s="6"/>
      <c r="M90" s="6"/>
      <c r="N90" s="6"/>
      <c r="O90" s="6"/>
      <c r="P90" s="6"/>
      <c r="Q90" s="6"/>
    </row>
    <row r="91" spans="1:17">
      <c r="A91" s="6"/>
      <c r="B91" s="6"/>
      <c r="C91" s="6"/>
      <c r="D91" s="6"/>
      <c r="E91" s="6"/>
      <c r="F91" s="6"/>
      <c r="G91" s="6"/>
      <c r="H91" s="6"/>
      <c r="I91" s="6"/>
      <c r="J91" s="6"/>
      <c r="K91" s="6"/>
      <c r="L91" s="6"/>
      <c r="M91" s="6"/>
      <c r="N91" s="6"/>
      <c r="O91" s="6"/>
      <c r="P91" s="6"/>
      <c r="Q91" s="6"/>
    </row>
    <row r="92" spans="1:17">
      <c r="A92" s="6"/>
      <c r="B92" s="6"/>
      <c r="C92" s="6"/>
      <c r="D92" s="6"/>
      <c r="E92" s="6"/>
      <c r="F92" s="6"/>
      <c r="G92" s="6"/>
      <c r="H92" s="6"/>
      <c r="I92" s="6"/>
      <c r="J92" s="6"/>
      <c r="K92" s="6"/>
      <c r="L92" s="6"/>
      <c r="M92" s="6"/>
      <c r="N92" s="6"/>
      <c r="O92" s="6"/>
      <c r="P92" s="6"/>
      <c r="Q92" s="6"/>
    </row>
    <row r="93" spans="1:17">
      <c r="A93" s="6"/>
      <c r="B93" s="6"/>
      <c r="C93" s="6"/>
      <c r="D93" s="6"/>
      <c r="E93" s="6"/>
      <c r="F93" s="6"/>
      <c r="G93" s="6"/>
      <c r="H93" s="6"/>
      <c r="I93" s="6"/>
      <c r="J93" s="6"/>
      <c r="K93" s="6"/>
      <c r="L93" s="6"/>
      <c r="M93" s="6"/>
      <c r="N93" s="6"/>
      <c r="O93" s="6"/>
      <c r="P93" s="6"/>
      <c r="Q93" s="6"/>
    </row>
    <row r="94" spans="1:17">
      <c r="A94" s="6"/>
      <c r="B94" s="6"/>
      <c r="C94" s="6"/>
      <c r="D94" s="6"/>
      <c r="E94" s="6"/>
      <c r="F94" s="6"/>
      <c r="G94" s="6"/>
      <c r="H94" s="6"/>
      <c r="I94" s="6"/>
      <c r="J94" s="6"/>
      <c r="K94" s="6"/>
      <c r="L94" s="6"/>
      <c r="M94" s="6"/>
      <c r="N94" s="6"/>
      <c r="O94" s="6"/>
      <c r="P94" s="6"/>
      <c r="Q94" s="6"/>
    </row>
    <row r="95" spans="1:17">
      <c r="A95" s="6"/>
      <c r="B95" s="6"/>
      <c r="C95" s="6"/>
      <c r="D95" s="6"/>
      <c r="E95" s="6"/>
      <c r="F95" s="6"/>
      <c r="G95" s="6"/>
      <c r="H95" s="6"/>
      <c r="I95" s="6"/>
      <c r="J95" s="6"/>
      <c r="K95" s="6"/>
      <c r="L95" s="6"/>
      <c r="M95" s="6"/>
      <c r="N95" s="6"/>
      <c r="O95" s="6"/>
      <c r="P95" s="6"/>
      <c r="Q95" s="6"/>
    </row>
    <row r="96" spans="1:17">
      <c r="A96" s="6"/>
      <c r="B96" s="6"/>
      <c r="C96" s="6"/>
      <c r="D96" s="6"/>
      <c r="E96" s="6"/>
      <c r="F96" s="6"/>
      <c r="G96" s="6"/>
      <c r="H96" s="6"/>
      <c r="I96" s="6"/>
      <c r="J96" s="6"/>
      <c r="K96" s="6"/>
      <c r="L96" s="6"/>
      <c r="M96" s="6"/>
      <c r="N96" s="6"/>
      <c r="O96" s="6"/>
      <c r="P96" s="6"/>
      <c r="Q96" s="6"/>
    </row>
    <row r="97" spans="1:17">
      <c r="A97" s="6"/>
      <c r="B97" s="6"/>
      <c r="C97" s="6"/>
      <c r="D97" s="6"/>
      <c r="E97" s="6"/>
      <c r="F97" s="6"/>
      <c r="G97" s="6"/>
      <c r="H97" s="6"/>
      <c r="I97" s="6"/>
      <c r="J97" s="6"/>
      <c r="K97" s="6"/>
      <c r="L97" s="6"/>
      <c r="M97" s="6"/>
      <c r="N97" s="6"/>
      <c r="O97" s="6"/>
      <c r="P97" s="6"/>
      <c r="Q97" s="6"/>
    </row>
    <row r="98" spans="1:17">
      <c r="A98" s="6"/>
      <c r="B98" s="6"/>
      <c r="C98" s="6"/>
      <c r="D98" s="6"/>
      <c r="E98" s="6"/>
      <c r="F98" s="6"/>
      <c r="G98" s="6"/>
      <c r="H98" s="6"/>
      <c r="I98" s="6"/>
      <c r="J98" s="6"/>
      <c r="K98" s="6"/>
      <c r="L98" s="6"/>
      <c r="M98" s="6"/>
      <c r="N98" s="6"/>
      <c r="O98" s="6"/>
      <c r="P98" s="6"/>
      <c r="Q98" s="6"/>
    </row>
    <row r="99" spans="1:17">
      <c r="A99" s="6"/>
      <c r="B99" s="6"/>
      <c r="C99" s="6"/>
      <c r="D99" s="6"/>
      <c r="E99" s="6"/>
      <c r="F99" s="6"/>
      <c r="G99" s="6"/>
      <c r="H99" s="6"/>
      <c r="I99" s="6"/>
      <c r="J99" s="6"/>
      <c r="K99" s="6"/>
      <c r="L99" s="6"/>
      <c r="M99" s="6"/>
      <c r="N99" s="6"/>
      <c r="O99" s="6"/>
      <c r="P99" s="6"/>
      <c r="Q99" s="6"/>
    </row>
    <row r="100" spans="1:17">
      <c r="A100" s="6"/>
      <c r="B100" s="6"/>
      <c r="C100" s="6"/>
      <c r="D100" s="6"/>
      <c r="E100" s="6"/>
      <c r="F100" s="6"/>
      <c r="G100" s="6"/>
      <c r="H100" s="6"/>
      <c r="I100" s="6"/>
      <c r="J100" s="6"/>
      <c r="K100" s="6"/>
      <c r="L100" s="6"/>
      <c r="M100" s="6"/>
      <c r="N100" s="6"/>
      <c r="O100" s="6"/>
      <c r="P100" s="6"/>
      <c r="Q100" s="6"/>
    </row>
    <row r="101" spans="1:17">
      <c r="A101" s="6"/>
      <c r="B101" s="6"/>
      <c r="C101" s="6"/>
      <c r="D101" s="6"/>
      <c r="E101" s="6"/>
      <c r="F101" s="6"/>
      <c r="G101" s="6"/>
      <c r="H101" s="6"/>
      <c r="I101" s="6"/>
      <c r="J101" s="6"/>
      <c r="K101" s="6"/>
      <c r="L101" s="6"/>
      <c r="M101" s="6"/>
      <c r="N101" s="6"/>
      <c r="O101" s="6"/>
      <c r="P101" s="6"/>
      <c r="Q101" s="6"/>
    </row>
    <row r="102" spans="1:17">
      <c r="A102" s="6"/>
      <c r="B102" s="6"/>
      <c r="C102" s="6"/>
      <c r="D102" s="6"/>
      <c r="E102" s="6"/>
      <c r="F102" s="6"/>
      <c r="G102" s="6"/>
      <c r="H102" s="6"/>
      <c r="I102" s="6"/>
      <c r="J102" s="6"/>
      <c r="K102" s="6"/>
      <c r="L102" s="6"/>
      <c r="M102" s="6"/>
      <c r="N102" s="6"/>
      <c r="O102" s="6"/>
      <c r="P102" s="6"/>
      <c r="Q102" s="6"/>
    </row>
    <row r="103" spans="1:17">
      <c r="A103" s="6"/>
      <c r="B103" s="6"/>
      <c r="C103" s="6"/>
      <c r="D103" s="6"/>
      <c r="E103" s="6"/>
      <c r="F103" s="6"/>
      <c r="G103" s="6"/>
      <c r="H103" s="6"/>
      <c r="I103" s="6"/>
      <c r="J103" s="6"/>
      <c r="K103" s="6"/>
      <c r="L103" s="6"/>
      <c r="M103" s="6"/>
      <c r="N103" s="6"/>
      <c r="O103" s="6"/>
      <c r="P103" s="6"/>
      <c r="Q103" s="6"/>
    </row>
    <row r="104" spans="1:17">
      <c r="A104" s="6"/>
      <c r="B104" s="6"/>
      <c r="C104" s="6"/>
      <c r="D104" s="6"/>
      <c r="E104" s="6"/>
      <c r="F104" s="6"/>
      <c r="G104" s="6"/>
      <c r="H104" s="6"/>
      <c r="I104" s="6"/>
      <c r="J104" s="6"/>
      <c r="K104" s="6"/>
      <c r="L104" s="6"/>
      <c r="M104" s="6"/>
      <c r="N104" s="6"/>
      <c r="O104" s="6"/>
      <c r="P104" s="6"/>
      <c r="Q104" s="6"/>
    </row>
    <row r="105" spans="1:17">
      <c r="A105" s="6"/>
      <c r="B105" s="6"/>
      <c r="C105" s="6"/>
      <c r="D105" s="6"/>
      <c r="E105" s="6"/>
      <c r="F105" s="6"/>
      <c r="G105" s="6"/>
      <c r="H105" s="6"/>
      <c r="I105" s="6"/>
      <c r="J105" s="6"/>
      <c r="K105" s="6"/>
      <c r="L105" s="6"/>
      <c r="M105" s="6"/>
      <c r="N105" s="6"/>
      <c r="O105" s="6"/>
      <c r="P105" s="6"/>
      <c r="Q105" s="6"/>
    </row>
    <row r="106" spans="1:17">
      <c r="A106" s="6"/>
      <c r="B106" s="6"/>
      <c r="C106" s="6"/>
      <c r="D106" s="6"/>
      <c r="E106" s="6"/>
      <c r="F106" s="6"/>
      <c r="G106" s="6"/>
      <c r="H106" s="6"/>
      <c r="I106" s="6"/>
      <c r="J106" s="6"/>
      <c r="K106" s="6"/>
      <c r="L106" s="6"/>
      <c r="M106" s="6"/>
      <c r="N106" s="6"/>
      <c r="O106" s="6"/>
      <c r="P106" s="6"/>
      <c r="Q106" s="6"/>
    </row>
    <row r="107" spans="1:17">
      <c r="A107" s="6"/>
      <c r="B107" s="6"/>
      <c r="C107" s="6"/>
      <c r="D107" s="6"/>
      <c r="E107" s="6"/>
      <c r="F107" s="6"/>
      <c r="G107" s="6"/>
      <c r="H107" s="6"/>
      <c r="I107" s="6"/>
      <c r="J107" s="6"/>
      <c r="K107" s="6"/>
      <c r="L107" s="6"/>
      <c r="M107" s="6"/>
      <c r="N107" s="6"/>
      <c r="O107" s="6"/>
      <c r="P107" s="6"/>
      <c r="Q107" s="6"/>
    </row>
    <row r="108" spans="1:17">
      <c r="A108" s="6"/>
      <c r="B108" s="6"/>
      <c r="C108" s="6"/>
      <c r="D108" s="6"/>
      <c r="E108" s="6"/>
      <c r="F108" s="6"/>
      <c r="G108" s="6"/>
      <c r="H108" s="6"/>
      <c r="I108" s="6"/>
      <c r="J108" s="6"/>
      <c r="K108" s="6"/>
      <c r="L108" s="6"/>
      <c r="M108" s="6"/>
      <c r="N108" s="6"/>
      <c r="O108" s="6"/>
      <c r="P108" s="6"/>
      <c r="Q108" s="6"/>
    </row>
    <row r="109" spans="1:17">
      <c r="A109" s="6"/>
      <c r="B109" s="6"/>
      <c r="C109" s="6"/>
      <c r="D109" s="6"/>
      <c r="E109" s="6"/>
      <c r="F109" s="6"/>
      <c r="G109" s="6"/>
      <c r="H109" s="6"/>
      <c r="I109" s="6"/>
      <c r="J109" s="6"/>
      <c r="K109" s="6"/>
      <c r="L109" s="6"/>
      <c r="M109" s="6"/>
      <c r="N109" s="6"/>
      <c r="O109" s="6"/>
      <c r="P109" s="6"/>
      <c r="Q109" s="6"/>
    </row>
    <row r="110" spans="1:17">
      <c r="A110" s="6"/>
      <c r="B110" s="6"/>
      <c r="C110" s="6"/>
      <c r="D110" s="6"/>
      <c r="E110" s="6"/>
      <c r="F110" s="6"/>
      <c r="G110" s="6"/>
      <c r="H110" s="6"/>
      <c r="I110" s="6"/>
      <c r="J110" s="6"/>
      <c r="K110" s="6"/>
      <c r="L110" s="6"/>
      <c r="M110" s="6"/>
      <c r="N110" s="6"/>
      <c r="O110" s="6"/>
      <c r="P110" s="6"/>
      <c r="Q110" s="6"/>
    </row>
    <row r="111" spans="1:17">
      <c r="A111" s="6"/>
      <c r="B111" s="6"/>
      <c r="C111" s="6"/>
      <c r="D111" s="6"/>
      <c r="E111" s="6"/>
      <c r="F111" s="6"/>
      <c r="G111" s="6"/>
      <c r="H111" s="6"/>
      <c r="I111" s="6"/>
      <c r="J111" s="6"/>
      <c r="K111" s="6"/>
      <c r="L111" s="6"/>
      <c r="M111" s="6"/>
      <c r="N111" s="6"/>
      <c r="O111" s="6"/>
      <c r="P111" s="6"/>
      <c r="Q111" s="6"/>
    </row>
    <row r="112" spans="1:17">
      <c r="A112" s="6"/>
      <c r="B112" s="6"/>
      <c r="C112" s="6"/>
      <c r="D112" s="6"/>
      <c r="E112" s="6"/>
      <c r="F112" s="6"/>
      <c r="G112" s="6"/>
      <c r="H112" s="6"/>
      <c r="I112" s="6"/>
      <c r="J112" s="6"/>
      <c r="K112" s="6"/>
      <c r="L112" s="6"/>
      <c r="M112" s="6"/>
      <c r="N112" s="6"/>
      <c r="O112" s="6"/>
      <c r="P112" s="6"/>
      <c r="Q112" s="6"/>
    </row>
    <row r="113" spans="1:17">
      <c r="A113" s="6"/>
      <c r="B113" s="6"/>
      <c r="C113" s="6"/>
      <c r="D113" s="6"/>
      <c r="E113" s="6"/>
      <c r="F113" s="6"/>
      <c r="G113" s="6"/>
      <c r="H113" s="6"/>
      <c r="I113" s="6"/>
      <c r="J113" s="6"/>
      <c r="K113" s="6"/>
      <c r="L113" s="6"/>
      <c r="M113" s="6"/>
      <c r="N113" s="6"/>
      <c r="O113" s="6"/>
      <c r="P113" s="6"/>
      <c r="Q113" s="6"/>
    </row>
    <row r="114" spans="1:17">
      <c r="A114" s="6"/>
      <c r="B114" s="6"/>
      <c r="C114" s="6"/>
      <c r="D114" s="6"/>
      <c r="E114" s="6"/>
      <c r="F114" s="6"/>
      <c r="G114" s="6"/>
      <c r="H114" s="6"/>
      <c r="I114" s="6"/>
      <c r="J114" s="6"/>
      <c r="K114" s="6"/>
      <c r="L114" s="6"/>
      <c r="M114" s="6"/>
      <c r="N114" s="6"/>
      <c r="O114" s="6"/>
      <c r="P114" s="6"/>
      <c r="Q114" s="6"/>
    </row>
    <row r="115" spans="1:17">
      <c r="A115" s="6"/>
      <c r="B115" s="6"/>
      <c r="C115" s="6"/>
      <c r="D115" s="6"/>
      <c r="E115" s="6"/>
      <c r="F115" s="6"/>
      <c r="G115" s="6"/>
      <c r="H115" s="6"/>
      <c r="I115" s="6"/>
      <c r="J115" s="6"/>
      <c r="K115" s="6"/>
      <c r="L115" s="6"/>
      <c r="M115" s="6"/>
      <c r="N115" s="6"/>
      <c r="O115" s="6"/>
      <c r="P115" s="6"/>
      <c r="Q115" s="6"/>
    </row>
    <row r="116" spans="1:17">
      <c r="A116" s="6"/>
      <c r="B116" s="6"/>
      <c r="C116" s="6"/>
      <c r="D116" s="6"/>
      <c r="E116" s="6"/>
      <c r="F116" s="6"/>
      <c r="G116" s="6"/>
      <c r="H116" s="6"/>
      <c r="I116" s="6"/>
      <c r="J116" s="6"/>
      <c r="K116" s="6"/>
      <c r="L116" s="6"/>
      <c r="M116" s="6"/>
      <c r="N116" s="6"/>
      <c r="O116" s="6"/>
      <c r="P116" s="6"/>
      <c r="Q116" s="6"/>
    </row>
    <row r="117" spans="1:17">
      <c r="A117" s="6"/>
      <c r="B117" s="6"/>
      <c r="C117" s="6"/>
      <c r="D117" s="6"/>
      <c r="E117" s="6"/>
      <c r="F117" s="6"/>
      <c r="G117" s="6"/>
      <c r="H117" s="6"/>
      <c r="I117" s="6"/>
      <c r="J117" s="6"/>
      <c r="K117" s="6"/>
      <c r="L117" s="6"/>
      <c r="M117" s="6"/>
      <c r="N117" s="6"/>
      <c r="O117" s="6"/>
      <c r="P117" s="6"/>
      <c r="Q117" s="6"/>
    </row>
    <row r="118" spans="1:17">
      <c r="A118" s="6"/>
      <c r="B118" s="6"/>
      <c r="C118" s="6"/>
      <c r="D118" s="6"/>
      <c r="E118" s="6"/>
      <c r="F118" s="6"/>
      <c r="G118" s="6"/>
      <c r="H118" s="6"/>
      <c r="I118" s="6"/>
      <c r="J118" s="6"/>
      <c r="K118" s="6"/>
      <c r="L118" s="6"/>
      <c r="M118" s="6"/>
      <c r="N118" s="6"/>
      <c r="O118" s="6"/>
      <c r="P118" s="6"/>
      <c r="Q118" s="6"/>
    </row>
    <row r="119" spans="1:17">
      <c r="A119" s="6"/>
      <c r="B119" s="6"/>
      <c r="C119" s="6"/>
      <c r="D119" s="6"/>
      <c r="E119" s="6"/>
      <c r="F119" s="6"/>
      <c r="G119" s="6"/>
      <c r="H119" s="6"/>
      <c r="I119" s="6"/>
      <c r="J119" s="6"/>
      <c r="K119" s="6"/>
      <c r="L119" s="6"/>
      <c r="M119" s="6"/>
      <c r="N119" s="6"/>
      <c r="O119" s="6"/>
      <c r="P119" s="6"/>
      <c r="Q119" s="6"/>
    </row>
    <row r="120" spans="1:17">
      <c r="A120" s="6"/>
      <c r="B120" s="6"/>
      <c r="C120" s="6"/>
      <c r="D120" s="6"/>
      <c r="E120" s="6"/>
      <c r="F120" s="6"/>
      <c r="G120" s="6"/>
      <c r="H120" s="6"/>
      <c r="I120" s="6"/>
      <c r="J120" s="6"/>
      <c r="K120" s="6"/>
      <c r="L120" s="6"/>
      <c r="M120" s="6"/>
      <c r="N120" s="6"/>
      <c r="O120" s="6"/>
      <c r="P120" s="6"/>
      <c r="Q120" s="6"/>
    </row>
    <row r="121" spans="1:17">
      <c r="A121" s="6"/>
      <c r="B121" s="6"/>
      <c r="C121" s="6"/>
      <c r="D121" s="6"/>
      <c r="E121" s="6"/>
      <c r="F121" s="6"/>
      <c r="G121" s="6"/>
      <c r="H121" s="6"/>
      <c r="I121" s="6"/>
      <c r="J121" s="6"/>
      <c r="K121" s="6"/>
      <c r="L121" s="6"/>
      <c r="M121" s="6"/>
      <c r="N121" s="6"/>
      <c r="O121" s="6"/>
      <c r="P121" s="6"/>
      <c r="Q121" s="6"/>
    </row>
    <row r="122" spans="1:17">
      <c r="A122" s="6"/>
      <c r="B122" s="6"/>
      <c r="C122" s="6"/>
      <c r="D122" s="6"/>
      <c r="E122" s="6"/>
      <c r="F122" s="6"/>
      <c r="G122" s="6"/>
      <c r="H122" s="6"/>
      <c r="I122" s="6"/>
      <c r="J122" s="6"/>
      <c r="K122" s="6"/>
      <c r="L122" s="6"/>
      <c r="M122" s="6"/>
      <c r="N122" s="6"/>
      <c r="O122" s="6"/>
      <c r="P122" s="6"/>
      <c r="Q122" s="6"/>
    </row>
    <row r="123" spans="1:17">
      <c r="A123" s="6"/>
      <c r="B123" s="6"/>
      <c r="C123" s="6"/>
      <c r="D123" s="6"/>
      <c r="E123" s="6"/>
      <c r="F123" s="6"/>
      <c r="G123" s="6"/>
      <c r="H123" s="6"/>
      <c r="I123" s="6"/>
      <c r="J123" s="6"/>
      <c r="K123" s="6"/>
      <c r="L123" s="6"/>
      <c r="M123" s="6"/>
      <c r="N123" s="6"/>
      <c r="O123" s="6"/>
      <c r="P123" s="6"/>
      <c r="Q123" s="6"/>
    </row>
    <row r="124" spans="1:17">
      <c r="A124" s="6"/>
      <c r="B124" s="6"/>
      <c r="C124" s="6"/>
      <c r="D124" s="6"/>
      <c r="E124" s="6"/>
      <c r="F124" s="6"/>
      <c r="G124" s="6"/>
      <c r="H124" s="6"/>
      <c r="I124" s="6"/>
      <c r="J124" s="6"/>
      <c r="K124" s="6"/>
      <c r="L124" s="6"/>
      <c r="M124" s="6"/>
      <c r="N124" s="6"/>
      <c r="O124" s="6"/>
      <c r="P124" s="6"/>
      <c r="Q124" s="6"/>
    </row>
    <row r="125" spans="1:17">
      <c r="A125" s="6"/>
      <c r="B125" s="6"/>
      <c r="C125" s="6"/>
      <c r="D125" s="6"/>
      <c r="E125" s="6"/>
      <c r="F125" s="6"/>
      <c r="G125" s="6"/>
      <c r="H125" s="6"/>
      <c r="I125" s="6"/>
      <c r="J125" s="6"/>
      <c r="K125" s="6"/>
      <c r="L125" s="6"/>
      <c r="M125" s="6"/>
      <c r="N125" s="6"/>
      <c r="O125" s="6"/>
      <c r="P125" s="6"/>
      <c r="Q125" s="6"/>
    </row>
    <row r="126" spans="1:17">
      <c r="A126" s="6"/>
      <c r="B126" s="6"/>
      <c r="C126" s="6"/>
      <c r="D126" s="6"/>
      <c r="E126" s="6"/>
      <c r="F126" s="6"/>
      <c r="G126" s="6"/>
      <c r="H126" s="6"/>
      <c r="I126" s="6"/>
      <c r="J126" s="6"/>
      <c r="K126" s="6"/>
      <c r="L126" s="6"/>
      <c r="M126" s="6"/>
      <c r="N126" s="6"/>
      <c r="O126" s="6"/>
      <c r="P126" s="6"/>
      <c r="Q126" s="6"/>
    </row>
    <row r="127" spans="1:17">
      <c r="A127" s="6"/>
      <c r="B127" s="6"/>
      <c r="C127" s="6"/>
      <c r="D127" s="6"/>
      <c r="E127" s="6"/>
      <c r="F127" s="6"/>
      <c r="G127" s="6"/>
      <c r="H127" s="6"/>
      <c r="I127" s="6"/>
      <c r="J127" s="6"/>
      <c r="K127" s="6"/>
      <c r="L127" s="6"/>
      <c r="M127" s="6"/>
      <c r="N127" s="6"/>
      <c r="O127" s="6"/>
      <c r="P127" s="6"/>
      <c r="Q127" s="6"/>
    </row>
    <row r="128" spans="1:17">
      <c r="A128" s="6"/>
      <c r="B128" s="6"/>
      <c r="C128" s="6"/>
      <c r="D128" s="6"/>
      <c r="E128" s="6"/>
      <c r="F128" s="6"/>
      <c r="G128" s="6"/>
      <c r="H128" s="6"/>
      <c r="I128" s="6"/>
      <c r="J128" s="6"/>
      <c r="K128" s="6"/>
      <c r="L128" s="6"/>
      <c r="M128" s="6"/>
      <c r="N128" s="6"/>
      <c r="O128" s="6"/>
      <c r="P128" s="6"/>
      <c r="Q128" s="6"/>
    </row>
    <row r="129" spans="1:17">
      <c r="A129" s="6"/>
      <c r="B129" s="6"/>
      <c r="C129" s="6"/>
      <c r="D129" s="6"/>
      <c r="E129" s="6"/>
      <c r="F129" s="6"/>
      <c r="G129" s="6"/>
      <c r="H129" s="6"/>
      <c r="I129" s="6"/>
      <c r="J129" s="6"/>
      <c r="K129" s="6"/>
      <c r="L129" s="6"/>
      <c r="M129" s="6"/>
      <c r="N129" s="6"/>
      <c r="O129" s="6"/>
      <c r="P129" s="6"/>
      <c r="Q129" s="6"/>
    </row>
    <row r="130" spans="1:17">
      <c r="A130" s="6"/>
      <c r="B130" s="6"/>
      <c r="C130" s="6"/>
      <c r="D130" s="6"/>
      <c r="E130" s="6"/>
      <c r="F130" s="6"/>
      <c r="G130" s="6"/>
      <c r="H130" s="6"/>
      <c r="I130" s="6"/>
      <c r="J130" s="6"/>
      <c r="K130" s="6"/>
      <c r="L130" s="6"/>
      <c r="M130" s="6"/>
      <c r="N130" s="6"/>
      <c r="O130" s="6"/>
      <c r="P130" s="6"/>
      <c r="Q130" s="6"/>
    </row>
    <row r="131" spans="1:17">
      <c r="A131" s="6"/>
      <c r="B131" s="6"/>
      <c r="C131" s="6"/>
      <c r="D131" s="6"/>
      <c r="E131" s="6"/>
      <c r="F131" s="6"/>
      <c r="G131" s="6"/>
      <c r="H131" s="6"/>
      <c r="I131" s="6"/>
      <c r="J131" s="6"/>
      <c r="K131" s="6"/>
      <c r="L131" s="6"/>
      <c r="M131" s="6"/>
      <c r="N131" s="6"/>
      <c r="O131" s="6"/>
      <c r="P131" s="6"/>
      <c r="Q131" s="6"/>
    </row>
    <row r="132" spans="1:17">
      <c r="A132" s="6"/>
      <c r="B132" s="6"/>
      <c r="C132" s="6"/>
      <c r="D132" s="6"/>
      <c r="E132" s="6"/>
      <c r="F132" s="6"/>
      <c r="G132" s="6"/>
      <c r="H132" s="6"/>
      <c r="I132" s="6"/>
      <c r="J132" s="6"/>
      <c r="K132" s="6"/>
      <c r="L132" s="6"/>
      <c r="M132" s="6"/>
      <c r="N132" s="6"/>
      <c r="O132" s="6"/>
      <c r="P132" s="6"/>
      <c r="Q132" s="6"/>
    </row>
    <row r="133" spans="1:17">
      <c r="A133" s="6"/>
      <c r="B133" s="6"/>
      <c r="C133" s="6"/>
      <c r="D133" s="6"/>
      <c r="E133" s="6"/>
      <c r="F133" s="6"/>
      <c r="G133" s="6"/>
      <c r="H133" s="6"/>
      <c r="I133" s="6"/>
      <c r="J133" s="6"/>
      <c r="K133" s="6"/>
      <c r="L133" s="6"/>
      <c r="M133" s="6"/>
      <c r="N133" s="6"/>
      <c r="O133" s="6"/>
      <c r="P133" s="6"/>
      <c r="Q133" s="6"/>
    </row>
    <row r="134" spans="1:17">
      <c r="A134" s="6"/>
      <c r="B134" s="6"/>
      <c r="C134" s="6"/>
      <c r="D134" s="6"/>
      <c r="E134" s="6"/>
      <c r="F134" s="6"/>
      <c r="G134" s="6"/>
      <c r="H134" s="6"/>
      <c r="I134" s="6"/>
      <c r="J134" s="6"/>
      <c r="K134" s="6"/>
      <c r="L134" s="6"/>
      <c r="M134" s="6"/>
      <c r="N134" s="6"/>
      <c r="O134" s="6"/>
      <c r="P134" s="6"/>
      <c r="Q134" s="6"/>
    </row>
    <row r="135" spans="1:17">
      <c r="A135" s="6"/>
      <c r="B135" s="6"/>
      <c r="C135" s="6"/>
      <c r="D135" s="6"/>
      <c r="E135" s="6"/>
      <c r="F135" s="6"/>
      <c r="G135" s="6"/>
      <c r="H135" s="6"/>
      <c r="I135" s="6"/>
      <c r="J135" s="6"/>
      <c r="K135" s="6"/>
      <c r="L135" s="6"/>
      <c r="M135" s="6"/>
      <c r="N135" s="6"/>
      <c r="O135" s="6"/>
      <c r="P135" s="6"/>
      <c r="Q135" s="6"/>
    </row>
    <row r="136" spans="1:17">
      <c r="A136" s="6"/>
      <c r="B136" s="6"/>
      <c r="C136" s="6"/>
      <c r="D136" s="6"/>
      <c r="E136" s="6"/>
      <c r="F136" s="6"/>
      <c r="G136" s="6"/>
      <c r="H136" s="6"/>
      <c r="I136" s="6"/>
      <c r="J136" s="6"/>
      <c r="K136" s="6"/>
      <c r="L136" s="6"/>
      <c r="M136" s="6"/>
      <c r="N136" s="6"/>
      <c r="O136" s="6"/>
      <c r="P136" s="6"/>
      <c r="Q136" s="6"/>
    </row>
    <row r="137" spans="1:17">
      <c r="A137" s="6"/>
      <c r="B137" s="6"/>
      <c r="C137" s="6"/>
      <c r="D137" s="6"/>
      <c r="E137" s="6"/>
      <c r="F137" s="6"/>
      <c r="G137" s="6"/>
      <c r="H137" s="6"/>
      <c r="I137" s="6"/>
      <c r="J137" s="6"/>
      <c r="K137" s="6"/>
      <c r="L137" s="6"/>
      <c r="M137" s="6"/>
      <c r="N137" s="6"/>
      <c r="O137" s="6"/>
      <c r="P137" s="6"/>
      <c r="Q137" s="6"/>
    </row>
    <row r="138" spans="1:17">
      <c r="A138" s="6"/>
      <c r="B138" s="6"/>
      <c r="C138" s="6"/>
      <c r="D138" s="6"/>
      <c r="E138" s="6"/>
      <c r="F138" s="6"/>
      <c r="G138" s="6"/>
      <c r="H138" s="6"/>
      <c r="I138" s="6"/>
      <c r="J138" s="6"/>
      <c r="K138" s="6"/>
      <c r="L138" s="6"/>
      <c r="M138" s="6"/>
      <c r="N138" s="6"/>
      <c r="O138" s="6"/>
      <c r="P138" s="6"/>
      <c r="Q138" s="6"/>
    </row>
    <row r="139" spans="1:17">
      <c r="A139" s="6"/>
      <c r="B139" s="6"/>
      <c r="C139" s="6"/>
      <c r="D139" s="6"/>
      <c r="E139" s="6"/>
      <c r="F139" s="6"/>
      <c r="G139" s="6"/>
      <c r="H139" s="6"/>
      <c r="I139" s="6"/>
      <c r="J139" s="6"/>
      <c r="K139" s="6"/>
      <c r="L139" s="6"/>
      <c r="M139" s="6"/>
      <c r="N139" s="6"/>
      <c r="O139" s="6"/>
      <c r="P139" s="6"/>
      <c r="Q139" s="6"/>
    </row>
    <row r="140" spans="1:17">
      <c r="A140" s="6"/>
      <c r="B140" s="6"/>
      <c r="C140" s="6"/>
      <c r="D140" s="6"/>
      <c r="E140" s="6"/>
      <c r="F140" s="6"/>
      <c r="G140" s="6"/>
      <c r="H140" s="6"/>
      <c r="I140" s="6"/>
      <c r="J140" s="6"/>
      <c r="K140" s="6"/>
      <c r="L140" s="6"/>
      <c r="M140" s="6"/>
      <c r="N140" s="6"/>
      <c r="O140" s="6"/>
      <c r="P140" s="6"/>
      <c r="Q140" s="6"/>
    </row>
    <row r="141" spans="1:17">
      <c r="A141" s="6"/>
      <c r="B141" s="6"/>
      <c r="C141" s="6"/>
      <c r="D141" s="6"/>
      <c r="E141" s="6"/>
      <c r="F141" s="6"/>
      <c r="G141" s="6"/>
      <c r="H141" s="6"/>
      <c r="I141" s="6"/>
      <c r="J141" s="6"/>
      <c r="K141" s="6"/>
      <c r="L141" s="6"/>
      <c r="M141" s="6"/>
      <c r="N141" s="6"/>
      <c r="O141" s="6"/>
      <c r="P141" s="6"/>
      <c r="Q141" s="6"/>
    </row>
    <row r="142" spans="1:17">
      <c r="A142" s="6"/>
      <c r="B142" s="6"/>
      <c r="C142" s="6"/>
      <c r="D142" s="6"/>
      <c r="E142" s="6"/>
      <c r="F142" s="6"/>
      <c r="G142" s="6"/>
      <c r="H142" s="6"/>
      <c r="I142" s="6"/>
      <c r="J142" s="6"/>
      <c r="K142" s="6"/>
      <c r="L142" s="6"/>
      <c r="M142" s="6"/>
      <c r="N142" s="6"/>
      <c r="O142" s="6"/>
      <c r="P142" s="6"/>
      <c r="Q142" s="6"/>
    </row>
    <row r="143" spans="1:17">
      <c r="A143" s="6"/>
      <c r="B143" s="6"/>
      <c r="C143" s="6"/>
      <c r="D143" s="6"/>
      <c r="E143" s="6"/>
      <c r="F143" s="6"/>
      <c r="G143" s="6"/>
      <c r="H143" s="6"/>
      <c r="I143" s="6"/>
      <c r="J143" s="6"/>
      <c r="K143" s="6"/>
      <c r="L143" s="6"/>
      <c r="M143" s="6"/>
      <c r="N143" s="6"/>
      <c r="O143" s="6"/>
      <c r="P143" s="6"/>
      <c r="Q143" s="6"/>
    </row>
    <row r="144" spans="1:17">
      <c r="A144" s="6"/>
      <c r="B144" s="6"/>
      <c r="C144" s="6"/>
      <c r="D144" s="6"/>
      <c r="E144" s="6"/>
      <c r="F144" s="6"/>
      <c r="G144" s="6"/>
      <c r="H144" s="6"/>
      <c r="I144" s="6"/>
      <c r="J144" s="6"/>
      <c r="K144" s="6"/>
      <c r="L144" s="6"/>
      <c r="M144" s="6"/>
      <c r="N144" s="6"/>
      <c r="O144" s="6"/>
      <c r="P144" s="6"/>
      <c r="Q144" s="6"/>
    </row>
    <row r="145" spans="1:17">
      <c r="A145" s="6"/>
      <c r="B145" s="6"/>
      <c r="C145" s="6"/>
      <c r="D145" s="6"/>
      <c r="E145" s="6"/>
      <c r="F145" s="6"/>
      <c r="G145" s="6"/>
      <c r="H145" s="6"/>
      <c r="I145" s="6"/>
      <c r="J145" s="6"/>
      <c r="K145" s="6"/>
      <c r="L145" s="6"/>
      <c r="M145" s="6"/>
      <c r="N145" s="6"/>
      <c r="O145" s="6"/>
      <c r="P145" s="6"/>
      <c r="Q145" s="6"/>
    </row>
    <row r="146" spans="1:17">
      <c r="A146" s="6"/>
      <c r="B146" s="6"/>
      <c r="C146" s="6"/>
      <c r="D146" s="6"/>
      <c r="E146" s="6"/>
      <c r="F146" s="6"/>
      <c r="G146" s="6"/>
      <c r="H146" s="6"/>
      <c r="I146" s="6"/>
      <c r="J146" s="6"/>
      <c r="K146" s="6"/>
      <c r="L146" s="6"/>
      <c r="M146" s="6"/>
      <c r="N146" s="6"/>
      <c r="O146" s="6"/>
      <c r="P146" s="6"/>
      <c r="Q146" s="6"/>
    </row>
    <row r="147" spans="1:17">
      <c r="A147" s="6"/>
      <c r="B147" s="6"/>
      <c r="C147" s="6"/>
      <c r="D147" s="6"/>
      <c r="E147" s="6"/>
      <c r="F147" s="6"/>
      <c r="G147" s="6"/>
      <c r="H147" s="6"/>
      <c r="I147" s="6"/>
      <c r="J147" s="6"/>
      <c r="K147" s="6"/>
      <c r="L147" s="6"/>
      <c r="M147" s="6"/>
      <c r="N147" s="6"/>
      <c r="O147" s="6"/>
      <c r="P147" s="6"/>
      <c r="Q147" s="6"/>
    </row>
    <row r="148" spans="1:17">
      <c r="A148" s="6"/>
      <c r="B148" s="6"/>
      <c r="C148" s="6"/>
      <c r="D148" s="6"/>
      <c r="E148" s="6"/>
      <c r="F148" s="6"/>
      <c r="G148" s="6"/>
      <c r="H148" s="6"/>
      <c r="I148" s="6"/>
      <c r="J148" s="6"/>
      <c r="K148" s="6"/>
      <c r="L148" s="6"/>
      <c r="M148" s="6"/>
      <c r="N148" s="6"/>
      <c r="O148" s="6"/>
      <c r="P148" s="6"/>
      <c r="Q148" s="6"/>
    </row>
    <row r="149" spans="1:17">
      <c r="A149" s="6"/>
      <c r="B149" s="6"/>
      <c r="C149" s="6"/>
      <c r="D149" s="6"/>
      <c r="E149" s="6"/>
      <c r="F149" s="6"/>
      <c r="G149" s="6"/>
      <c r="H149" s="6"/>
      <c r="I149" s="6"/>
      <c r="J149" s="6"/>
      <c r="K149" s="6"/>
      <c r="L149" s="6"/>
      <c r="M149" s="6"/>
      <c r="N149" s="6"/>
      <c r="O149" s="6"/>
      <c r="P149" s="6"/>
      <c r="Q149" s="6"/>
    </row>
    <row r="150" spans="1:17">
      <c r="A150" s="6"/>
      <c r="B150" s="6"/>
      <c r="C150" s="6"/>
      <c r="D150" s="6"/>
      <c r="E150" s="6"/>
      <c r="F150" s="6"/>
      <c r="G150" s="6"/>
      <c r="H150" s="6"/>
      <c r="I150" s="6"/>
      <c r="J150" s="6"/>
      <c r="K150" s="6"/>
      <c r="L150" s="6"/>
      <c r="M150" s="6"/>
      <c r="N150" s="6"/>
      <c r="O150" s="6"/>
      <c r="P150" s="6"/>
      <c r="Q150" s="6"/>
    </row>
  </sheetData>
  <mergeCells count="16">
    <mergeCell ref="A2:R2"/>
    <mergeCell ref="A3:A5"/>
    <mergeCell ref="B3:B5"/>
    <mergeCell ref="C3:C5"/>
    <mergeCell ref="D3:D5"/>
    <mergeCell ref="R4:R5"/>
    <mergeCell ref="A6:R6"/>
    <mergeCell ref="A9:R9"/>
    <mergeCell ref="E3:E5"/>
    <mergeCell ref="G4:H4"/>
    <mergeCell ref="I4:J4"/>
    <mergeCell ref="K4:M4"/>
    <mergeCell ref="F3:F5"/>
    <mergeCell ref="G3:R3"/>
    <mergeCell ref="N4:O4"/>
    <mergeCell ref="Q4:Q5"/>
  </mergeCells>
  <phoneticPr fontId="5" type="noConversion"/>
  <pageMargins left="0.51181102362204722" right="0.11811023622047245" top="0.55118110236220474" bottom="0.15748031496062992"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dimension ref="A1:R42"/>
  <sheetViews>
    <sheetView view="pageBreakPreview" topLeftCell="A22" zoomScale="73" zoomScaleNormal="94" zoomScaleSheetLayoutView="73" workbookViewId="0">
      <selection activeCell="K27" sqref="K27"/>
    </sheetView>
  </sheetViews>
  <sheetFormatPr defaultRowHeight="12"/>
  <cols>
    <col min="1" max="1" width="7.140625" style="3" customWidth="1"/>
    <col min="2" max="2" width="27.28515625" style="3" customWidth="1"/>
    <col min="3" max="3" width="22.85546875" style="3" customWidth="1"/>
    <col min="4" max="4" width="14.28515625" style="3" customWidth="1"/>
    <col min="5" max="5" width="10.140625" style="3" customWidth="1"/>
    <col min="6" max="6" width="10.28515625" style="3" customWidth="1"/>
    <col min="7" max="8" width="10.140625" style="3" customWidth="1"/>
    <col min="9" max="9" width="10.28515625" style="3" customWidth="1"/>
    <col min="10" max="10" width="10" style="3" customWidth="1"/>
    <col min="11" max="11" width="10.28515625" style="3" customWidth="1"/>
    <col min="12" max="12" width="7" style="3" customWidth="1"/>
    <col min="13" max="13" width="10.28515625" style="3" customWidth="1"/>
    <col min="14" max="14" width="10.140625" style="3" customWidth="1"/>
    <col min="15" max="15" width="10.28515625" style="3" customWidth="1"/>
    <col min="16" max="16" width="10" style="3" customWidth="1"/>
    <col min="17" max="17" width="59.5703125" style="3" customWidth="1"/>
    <col min="18" max="18" width="19.42578125" style="5" customWidth="1"/>
    <col min="19" max="16384" width="9.140625" style="3"/>
  </cols>
  <sheetData>
    <row r="1" spans="1:18">
      <c r="R1" s="49" t="s">
        <v>67</v>
      </c>
    </row>
    <row r="2" spans="1:18" ht="12.75" thickBot="1">
      <c r="A2" s="310" t="s">
        <v>882</v>
      </c>
      <c r="B2" s="311"/>
      <c r="C2" s="311"/>
      <c r="D2" s="311"/>
      <c r="E2" s="311"/>
      <c r="F2" s="311"/>
      <c r="G2" s="311"/>
      <c r="H2" s="311"/>
      <c r="I2" s="311"/>
      <c r="J2" s="311"/>
      <c r="K2" s="311"/>
      <c r="L2" s="311"/>
      <c r="M2" s="311"/>
      <c r="N2" s="311"/>
      <c r="O2" s="311"/>
      <c r="P2" s="311"/>
      <c r="Q2" s="311"/>
      <c r="R2" s="311"/>
    </row>
    <row r="3" spans="1:18" ht="12.75" customHeight="1">
      <c r="A3" s="302" t="s">
        <v>135</v>
      </c>
      <c r="B3" s="293" t="s">
        <v>134</v>
      </c>
      <c r="C3" s="293" t="s">
        <v>136</v>
      </c>
      <c r="D3" s="293" t="s">
        <v>51</v>
      </c>
      <c r="E3" s="293" t="s">
        <v>137</v>
      </c>
      <c r="F3" s="293" t="s">
        <v>138</v>
      </c>
      <c r="G3" s="293" t="s">
        <v>149</v>
      </c>
      <c r="H3" s="293"/>
      <c r="I3" s="293"/>
      <c r="J3" s="293"/>
      <c r="K3" s="293"/>
      <c r="L3" s="293"/>
      <c r="M3" s="293"/>
      <c r="N3" s="293"/>
      <c r="O3" s="293"/>
      <c r="P3" s="293"/>
      <c r="Q3" s="315"/>
      <c r="R3" s="294"/>
    </row>
    <row r="4" spans="1:18" ht="12.75" customHeight="1">
      <c r="A4" s="303"/>
      <c r="B4" s="300"/>
      <c r="C4" s="300"/>
      <c r="D4" s="300"/>
      <c r="E4" s="300"/>
      <c r="F4" s="300"/>
      <c r="G4" s="295" t="s">
        <v>139</v>
      </c>
      <c r="H4" s="295"/>
      <c r="I4" s="295" t="s">
        <v>142</v>
      </c>
      <c r="J4" s="295"/>
      <c r="K4" s="295" t="s">
        <v>143</v>
      </c>
      <c r="L4" s="295"/>
      <c r="M4" s="295"/>
      <c r="N4" s="316" t="s">
        <v>147</v>
      </c>
      <c r="O4" s="317"/>
      <c r="P4" s="132" t="s">
        <v>49</v>
      </c>
      <c r="Q4" s="318" t="s">
        <v>48</v>
      </c>
      <c r="R4" s="320" t="s">
        <v>148</v>
      </c>
    </row>
    <row r="5" spans="1:18" ht="80.25" customHeight="1" thickBot="1">
      <c r="A5" s="304"/>
      <c r="B5" s="301"/>
      <c r="C5" s="301"/>
      <c r="D5" s="301"/>
      <c r="E5" s="301"/>
      <c r="F5" s="301"/>
      <c r="G5" s="70" t="s">
        <v>140</v>
      </c>
      <c r="H5" s="66" t="s">
        <v>141</v>
      </c>
      <c r="I5" s="70" t="s">
        <v>140</v>
      </c>
      <c r="J5" s="66" t="s">
        <v>141</v>
      </c>
      <c r="K5" s="66" t="s">
        <v>144</v>
      </c>
      <c r="L5" s="66" t="s">
        <v>145</v>
      </c>
      <c r="M5" s="66" t="s">
        <v>146</v>
      </c>
      <c r="N5" s="67" t="s">
        <v>140</v>
      </c>
      <c r="O5" s="67" t="s">
        <v>50</v>
      </c>
      <c r="P5" s="66" t="s">
        <v>50</v>
      </c>
      <c r="Q5" s="319"/>
      <c r="R5" s="321"/>
    </row>
    <row r="6" spans="1:18" ht="24" customHeight="1" thickBot="1">
      <c r="A6" s="312" t="s">
        <v>69</v>
      </c>
      <c r="B6" s="313"/>
      <c r="C6" s="313"/>
      <c r="D6" s="313"/>
      <c r="E6" s="313"/>
      <c r="F6" s="313"/>
      <c r="G6" s="313"/>
      <c r="H6" s="313"/>
      <c r="I6" s="313"/>
      <c r="J6" s="313"/>
      <c r="K6" s="313"/>
      <c r="L6" s="313"/>
      <c r="M6" s="313"/>
      <c r="N6" s="313"/>
      <c r="O6" s="313"/>
      <c r="P6" s="313"/>
      <c r="Q6" s="313"/>
      <c r="R6" s="314"/>
    </row>
    <row r="7" spans="1:18" ht="40.5" customHeight="1">
      <c r="A7" s="174">
        <v>43891</v>
      </c>
      <c r="B7" s="130" t="s">
        <v>124</v>
      </c>
      <c r="C7" s="130" t="s">
        <v>325</v>
      </c>
      <c r="D7" s="130" t="s">
        <v>336</v>
      </c>
      <c r="E7" s="130" t="s">
        <v>539</v>
      </c>
      <c r="F7" s="130"/>
      <c r="G7" s="212"/>
      <c r="H7" s="212"/>
      <c r="I7" s="212"/>
      <c r="J7" s="212"/>
      <c r="K7" s="212"/>
      <c r="L7" s="212"/>
      <c r="M7" s="212"/>
      <c r="N7" s="212"/>
      <c r="O7" s="212"/>
      <c r="P7" s="155" t="s">
        <v>538</v>
      </c>
      <c r="Q7" s="212"/>
      <c r="R7" s="213"/>
    </row>
    <row r="8" spans="1:18" ht="40.5" customHeight="1">
      <c r="A8" s="178">
        <v>43862</v>
      </c>
      <c r="B8" s="132" t="s">
        <v>202</v>
      </c>
      <c r="C8" s="132" t="s">
        <v>335</v>
      </c>
      <c r="D8" s="132" t="s">
        <v>275</v>
      </c>
      <c r="E8" s="132" t="s">
        <v>389</v>
      </c>
      <c r="F8" s="132" t="s">
        <v>390</v>
      </c>
      <c r="G8" s="138"/>
      <c r="H8" s="138"/>
      <c r="I8" s="138"/>
      <c r="J8" s="138"/>
      <c r="K8" s="138"/>
      <c r="L8" s="138"/>
      <c r="M8" s="138"/>
      <c r="N8" s="138"/>
      <c r="O8" s="138"/>
      <c r="P8" s="145" t="s">
        <v>697</v>
      </c>
      <c r="Q8" s="125" t="s">
        <v>289</v>
      </c>
      <c r="R8" s="139"/>
    </row>
    <row r="9" spans="1:18" ht="40.5" customHeight="1">
      <c r="A9" s="178">
        <v>43952</v>
      </c>
      <c r="B9" s="132" t="s">
        <v>202</v>
      </c>
      <c r="C9" s="132" t="s">
        <v>605</v>
      </c>
      <c r="D9" s="132" t="s">
        <v>275</v>
      </c>
      <c r="E9" s="132" t="s">
        <v>698</v>
      </c>
      <c r="F9" s="132" t="s">
        <v>699</v>
      </c>
      <c r="G9" s="138"/>
      <c r="H9" s="138"/>
      <c r="I9" s="138"/>
      <c r="J9" s="138"/>
      <c r="K9" s="138"/>
      <c r="L9" s="138"/>
      <c r="M9" s="138"/>
      <c r="N9" s="138"/>
      <c r="O9" s="138"/>
      <c r="P9" s="145" t="s">
        <v>700</v>
      </c>
      <c r="Q9" s="125" t="s">
        <v>289</v>
      </c>
      <c r="R9" s="139" t="s">
        <v>701</v>
      </c>
    </row>
    <row r="10" spans="1:18" ht="40.5" customHeight="1">
      <c r="A10" s="178">
        <v>43862</v>
      </c>
      <c r="B10" s="132" t="s">
        <v>123</v>
      </c>
      <c r="C10" s="132" t="s">
        <v>918</v>
      </c>
      <c r="D10" s="132" t="s">
        <v>560</v>
      </c>
      <c r="E10" s="132" t="s">
        <v>559</v>
      </c>
      <c r="F10" s="132" t="s">
        <v>558</v>
      </c>
      <c r="G10" s="138"/>
      <c r="H10" s="138"/>
      <c r="I10" s="138"/>
      <c r="J10" s="138"/>
      <c r="K10" s="138"/>
      <c r="L10" s="138"/>
      <c r="M10" s="138"/>
      <c r="N10" s="138"/>
      <c r="O10" s="138"/>
      <c r="P10" s="138"/>
      <c r="Q10" s="125"/>
      <c r="R10" s="139"/>
    </row>
    <row r="11" spans="1:18" ht="99" customHeight="1">
      <c r="A11" s="178">
        <v>43891</v>
      </c>
      <c r="B11" s="132" t="s">
        <v>123</v>
      </c>
      <c r="C11" s="132" t="s">
        <v>561</v>
      </c>
      <c r="D11" s="132" t="s">
        <v>550</v>
      </c>
      <c r="E11" s="132" t="s">
        <v>551</v>
      </c>
      <c r="F11" s="132" t="s">
        <v>291</v>
      </c>
      <c r="G11" s="132"/>
      <c r="H11" s="142"/>
      <c r="I11" s="132"/>
      <c r="J11" s="132"/>
      <c r="K11" s="132"/>
      <c r="L11" s="138"/>
      <c r="M11" s="138"/>
      <c r="N11" s="138"/>
      <c r="O11" s="138"/>
      <c r="P11" s="125" t="s">
        <v>549</v>
      </c>
      <c r="Q11" s="125" t="s">
        <v>660</v>
      </c>
      <c r="R11" s="214"/>
    </row>
    <row r="12" spans="1:18" ht="38.25" customHeight="1">
      <c r="A12" s="178"/>
      <c r="B12" s="132" t="s">
        <v>168</v>
      </c>
      <c r="C12" s="132" t="s">
        <v>215</v>
      </c>
      <c r="D12" s="132"/>
      <c r="E12" s="132"/>
      <c r="F12" s="132"/>
      <c r="G12" s="138"/>
      <c r="H12" s="138"/>
      <c r="I12" s="138"/>
      <c r="J12" s="138"/>
      <c r="K12" s="138"/>
      <c r="L12" s="138"/>
      <c r="M12" s="138"/>
      <c r="N12" s="215"/>
      <c r="O12" s="215"/>
      <c r="P12" s="215"/>
      <c r="Q12" s="215"/>
      <c r="R12" s="214"/>
    </row>
    <row r="13" spans="1:18" ht="51.75" customHeight="1">
      <c r="A13" s="178">
        <v>43831</v>
      </c>
      <c r="B13" s="132" t="s">
        <v>174</v>
      </c>
      <c r="C13" s="132" t="s">
        <v>512</v>
      </c>
      <c r="D13" s="132" t="s">
        <v>513</v>
      </c>
      <c r="E13" s="132" t="s">
        <v>515</v>
      </c>
      <c r="F13" s="132" t="s">
        <v>413</v>
      </c>
      <c r="G13" s="132"/>
      <c r="H13" s="132"/>
      <c r="I13" s="132" t="s">
        <v>514</v>
      </c>
      <c r="J13" s="132" t="s">
        <v>510</v>
      </c>
      <c r="K13" s="216"/>
      <c r="L13" s="216"/>
      <c r="M13" s="216"/>
      <c r="N13" s="216"/>
      <c r="O13" s="216"/>
      <c r="P13" s="125"/>
      <c r="Q13" s="125" t="s">
        <v>518</v>
      </c>
      <c r="R13" s="139" t="s">
        <v>919</v>
      </c>
    </row>
    <row r="14" spans="1:18" ht="62.25" customHeight="1">
      <c r="A14" s="178">
        <v>43831</v>
      </c>
      <c r="B14" s="132" t="s">
        <v>174</v>
      </c>
      <c r="C14" s="132" t="s">
        <v>335</v>
      </c>
      <c r="D14" s="132" t="s">
        <v>435</v>
      </c>
      <c r="E14" s="132" t="s">
        <v>516</v>
      </c>
      <c r="F14" s="132" t="s">
        <v>517</v>
      </c>
      <c r="G14" s="132"/>
      <c r="H14" s="132"/>
      <c r="I14" s="132"/>
      <c r="J14" s="132"/>
      <c r="K14" s="216"/>
      <c r="L14" s="216"/>
      <c r="M14" s="216"/>
      <c r="N14" s="216"/>
      <c r="O14" s="216"/>
      <c r="P14" s="125" t="s">
        <v>519</v>
      </c>
      <c r="Q14" s="125" t="s">
        <v>921</v>
      </c>
      <c r="R14" s="139" t="s">
        <v>920</v>
      </c>
    </row>
    <row r="15" spans="1:18" ht="66" customHeight="1">
      <c r="A15" s="178">
        <v>43983</v>
      </c>
      <c r="B15" s="132" t="s">
        <v>174</v>
      </c>
      <c r="C15" s="132" t="s">
        <v>512</v>
      </c>
      <c r="D15" s="132" t="s">
        <v>392</v>
      </c>
      <c r="E15" s="132" t="s">
        <v>757</v>
      </c>
      <c r="F15" s="132" t="s">
        <v>427</v>
      </c>
      <c r="G15" s="132"/>
      <c r="H15" s="132"/>
      <c r="I15" s="132" t="s">
        <v>758</v>
      </c>
      <c r="J15" s="132" t="s">
        <v>791</v>
      </c>
      <c r="K15" s="216"/>
      <c r="L15" s="216"/>
      <c r="M15" s="216"/>
      <c r="N15" s="216"/>
      <c r="O15" s="216"/>
      <c r="P15" s="125"/>
      <c r="Q15" s="125" t="s">
        <v>759</v>
      </c>
      <c r="R15" s="139" t="s">
        <v>920</v>
      </c>
    </row>
    <row r="16" spans="1:18" ht="39.75" customHeight="1">
      <c r="A16" s="178">
        <v>43831</v>
      </c>
      <c r="B16" s="132" t="s">
        <v>196</v>
      </c>
      <c r="C16" s="132" t="s">
        <v>391</v>
      </c>
      <c r="D16" s="132" t="s">
        <v>392</v>
      </c>
      <c r="E16" s="132" t="s">
        <v>396</v>
      </c>
      <c r="F16" s="132" t="s">
        <v>393</v>
      </c>
      <c r="G16" s="132"/>
      <c r="H16" s="132"/>
      <c r="I16" s="132" t="s">
        <v>574</v>
      </c>
      <c r="J16" s="132" t="s">
        <v>397</v>
      </c>
      <c r="K16" s="145"/>
      <c r="L16" s="145"/>
      <c r="M16" s="145"/>
      <c r="N16" s="145"/>
      <c r="O16" s="145"/>
      <c r="P16" s="145"/>
      <c r="Q16" s="125" t="s">
        <v>394</v>
      </c>
      <c r="R16" s="139" t="s">
        <v>395</v>
      </c>
    </row>
    <row r="17" spans="1:18" ht="112.5" customHeight="1">
      <c r="A17" s="178">
        <v>43983</v>
      </c>
      <c r="B17" s="132" t="s">
        <v>196</v>
      </c>
      <c r="C17" s="132" t="s">
        <v>747</v>
      </c>
      <c r="D17" s="132" t="s">
        <v>750</v>
      </c>
      <c r="E17" s="132" t="s">
        <v>748</v>
      </c>
      <c r="F17" s="132" t="s">
        <v>748</v>
      </c>
      <c r="G17" s="145"/>
      <c r="H17" s="145"/>
      <c r="I17" s="145"/>
      <c r="J17" s="145"/>
      <c r="K17" s="138"/>
      <c r="L17" s="138"/>
      <c r="M17" s="138"/>
      <c r="N17" s="138"/>
      <c r="O17" s="138"/>
      <c r="P17" s="125" t="s">
        <v>749</v>
      </c>
      <c r="Q17" s="125" t="s">
        <v>751</v>
      </c>
      <c r="R17" s="139"/>
    </row>
    <row r="18" spans="1:18" ht="39.75" customHeight="1">
      <c r="A18" s="178">
        <v>43831</v>
      </c>
      <c r="B18" s="132" t="s">
        <v>61</v>
      </c>
      <c r="C18" s="132" t="s">
        <v>350</v>
      </c>
      <c r="D18" s="132" t="s">
        <v>347</v>
      </c>
      <c r="E18" s="132" t="s">
        <v>348</v>
      </c>
      <c r="F18" s="132" t="s">
        <v>413</v>
      </c>
      <c r="G18" s="217"/>
      <c r="H18" s="217"/>
      <c r="I18" s="132"/>
      <c r="J18" s="132"/>
      <c r="K18" s="132"/>
      <c r="L18" s="132"/>
      <c r="M18" s="132"/>
      <c r="N18" s="132"/>
      <c r="O18" s="132"/>
      <c r="P18" s="125" t="s">
        <v>414</v>
      </c>
      <c r="Q18" s="218" t="s">
        <v>349</v>
      </c>
      <c r="R18" s="219"/>
    </row>
    <row r="19" spans="1:18" ht="53.25" customHeight="1">
      <c r="A19" s="178">
        <v>43983</v>
      </c>
      <c r="B19" s="132" t="s">
        <v>631</v>
      </c>
      <c r="C19" s="132" t="s">
        <v>325</v>
      </c>
      <c r="D19" s="132" t="s">
        <v>275</v>
      </c>
      <c r="E19" s="142" t="s">
        <v>630</v>
      </c>
      <c r="F19" s="132"/>
      <c r="G19" s="132" t="s">
        <v>852</v>
      </c>
      <c r="H19" s="142" t="s">
        <v>917</v>
      </c>
      <c r="I19" s="132"/>
      <c r="J19" s="132"/>
      <c r="K19" s="132"/>
      <c r="L19" s="132"/>
      <c r="M19" s="132"/>
      <c r="N19" s="132"/>
      <c r="O19" s="132"/>
      <c r="P19" s="125" t="s">
        <v>851</v>
      </c>
      <c r="Q19" s="125" t="s">
        <v>922</v>
      </c>
      <c r="R19" s="219"/>
    </row>
    <row r="20" spans="1:18" ht="39.75" customHeight="1">
      <c r="A20" s="178"/>
      <c r="B20" s="132" t="s">
        <v>208</v>
      </c>
      <c r="C20" s="132" t="s">
        <v>215</v>
      </c>
      <c r="D20" s="132"/>
      <c r="E20" s="132"/>
      <c r="F20" s="132"/>
      <c r="G20" s="132"/>
      <c r="H20" s="142"/>
      <c r="I20" s="138"/>
      <c r="J20" s="138"/>
      <c r="K20" s="138"/>
      <c r="L20" s="138"/>
      <c r="M20" s="138"/>
      <c r="N20" s="138"/>
      <c r="O20" s="138"/>
      <c r="P20" s="138"/>
      <c r="Q20" s="125"/>
      <c r="R20" s="139"/>
    </row>
    <row r="21" spans="1:18" ht="78" customHeight="1">
      <c r="A21" s="178">
        <v>43983</v>
      </c>
      <c r="B21" s="132" t="s">
        <v>211</v>
      </c>
      <c r="C21" s="132" t="s">
        <v>736</v>
      </c>
      <c r="D21" s="132" t="s">
        <v>392</v>
      </c>
      <c r="E21" s="132" t="s">
        <v>740</v>
      </c>
      <c r="F21" s="132" t="s">
        <v>737</v>
      </c>
      <c r="G21" s="132"/>
      <c r="H21" s="132"/>
      <c r="I21" s="132" t="s">
        <v>738</v>
      </c>
      <c r="J21" s="132" t="s">
        <v>739</v>
      </c>
      <c r="K21" s="132"/>
      <c r="L21" s="132"/>
      <c r="M21" s="132"/>
      <c r="N21" s="132"/>
      <c r="O21" s="132"/>
      <c r="P21" s="132"/>
      <c r="Q21" s="125" t="s">
        <v>923</v>
      </c>
      <c r="R21" s="220"/>
    </row>
    <row r="22" spans="1:18" ht="51.75" customHeight="1">
      <c r="A22" s="178">
        <v>43983</v>
      </c>
      <c r="B22" s="132" t="s">
        <v>632</v>
      </c>
      <c r="C22" s="132" t="s">
        <v>685</v>
      </c>
      <c r="D22" s="142" t="s">
        <v>392</v>
      </c>
      <c r="E22" s="142" t="s">
        <v>712</v>
      </c>
      <c r="F22" s="142" t="s">
        <v>709</v>
      </c>
      <c r="G22" s="142"/>
      <c r="H22" s="142"/>
      <c r="I22" s="142" t="s">
        <v>710</v>
      </c>
      <c r="J22" s="142" t="s">
        <v>765</v>
      </c>
      <c r="K22" s="142"/>
      <c r="L22" s="142"/>
      <c r="M22" s="142"/>
      <c r="N22" s="142" t="s">
        <v>711</v>
      </c>
      <c r="O22" s="227"/>
      <c r="P22" s="227"/>
      <c r="Q22" s="125" t="s">
        <v>924</v>
      </c>
      <c r="R22" s="204"/>
    </row>
    <row r="23" spans="1:18" ht="51" customHeight="1">
      <c r="A23" s="178">
        <v>43891</v>
      </c>
      <c r="B23" s="132" t="s">
        <v>633</v>
      </c>
      <c r="C23" s="132" t="s">
        <v>425</v>
      </c>
      <c r="D23" s="132" t="s">
        <v>392</v>
      </c>
      <c r="E23" s="132" t="s">
        <v>426</v>
      </c>
      <c r="F23" s="132" t="s">
        <v>427</v>
      </c>
      <c r="G23" s="132"/>
      <c r="H23" s="132"/>
      <c r="I23" s="221"/>
      <c r="J23" s="221"/>
      <c r="K23" s="221"/>
      <c r="L23" s="221"/>
      <c r="M23" s="221"/>
      <c r="N23" s="221"/>
      <c r="O23" s="221"/>
      <c r="P23" s="125"/>
      <c r="Q23" s="125" t="s">
        <v>349</v>
      </c>
      <c r="R23" s="139"/>
    </row>
    <row r="24" spans="1:18" ht="50.25" customHeight="1">
      <c r="A24" s="178"/>
      <c r="B24" s="132" t="s">
        <v>62</v>
      </c>
      <c r="C24" s="132" t="s">
        <v>215</v>
      </c>
      <c r="D24" s="132"/>
      <c r="E24" s="132"/>
      <c r="F24" s="132"/>
      <c r="G24" s="222"/>
      <c r="H24" s="222"/>
      <c r="I24" s="222"/>
      <c r="J24" s="222"/>
      <c r="K24" s="222"/>
      <c r="L24" s="222"/>
      <c r="M24" s="222"/>
      <c r="N24" s="150"/>
      <c r="O24" s="222"/>
      <c r="P24" s="125"/>
      <c r="Q24" s="125"/>
      <c r="R24" s="139"/>
    </row>
    <row r="25" spans="1:18" ht="50.25" customHeight="1">
      <c r="A25" s="178">
        <v>43891</v>
      </c>
      <c r="B25" s="132" t="s">
        <v>634</v>
      </c>
      <c r="C25" s="132" t="s">
        <v>335</v>
      </c>
      <c r="D25" s="132" t="s">
        <v>330</v>
      </c>
      <c r="E25" s="132" t="s">
        <v>326</v>
      </c>
      <c r="F25" s="151"/>
      <c r="G25" s="143"/>
      <c r="H25" s="143"/>
      <c r="I25" s="143"/>
      <c r="J25" s="143"/>
      <c r="K25" s="143"/>
      <c r="L25" s="143"/>
      <c r="M25" s="143"/>
      <c r="N25" s="125"/>
      <c r="O25" s="125"/>
      <c r="P25" s="125"/>
      <c r="Q25" s="125" t="s">
        <v>925</v>
      </c>
      <c r="R25" s="223"/>
    </row>
    <row r="26" spans="1:18" ht="102.75" customHeight="1">
      <c r="A26" s="178">
        <v>43831</v>
      </c>
      <c r="B26" s="132" t="s">
        <v>170</v>
      </c>
      <c r="C26" s="132" t="s">
        <v>342</v>
      </c>
      <c r="D26" s="132" t="s">
        <v>330</v>
      </c>
      <c r="E26" s="132" t="s">
        <v>522</v>
      </c>
      <c r="F26" s="132" t="s">
        <v>523</v>
      </c>
      <c r="G26" s="142" t="s">
        <v>353</v>
      </c>
      <c r="H26" s="142" t="s">
        <v>296</v>
      </c>
      <c r="I26" s="132"/>
      <c r="J26" s="224"/>
      <c r="K26" s="132" t="s">
        <v>354</v>
      </c>
      <c r="L26" s="132" t="s">
        <v>355</v>
      </c>
      <c r="M26" s="132" t="s">
        <v>544</v>
      </c>
      <c r="N26" s="189"/>
      <c r="O26" s="189"/>
      <c r="P26" s="125" t="s">
        <v>352</v>
      </c>
      <c r="Q26" s="125" t="s">
        <v>351</v>
      </c>
      <c r="R26" s="139"/>
    </row>
    <row r="27" spans="1:18" ht="51.75" customHeight="1">
      <c r="A27" s="178">
        <v>43952</v>
      </c>
      <c r="B27" s="132" t="s">
        <v>170</v>
      </c>
      <c r="C27" s="132" t="s">
        <v>342</v>
      </c>
      <c r="D27" s="132" t="s">
        <v>330</v>
      </c>
      <c r="E27" s="132" t="s">
        <v>766</v>
      </c>
      <c r="F27" s="132" t="s">
        <v>767</v>
      </c>
      <c r="G27" s="132"/>
      <c r="H27" s="132"/>
      <c r="I27" s="132"/>
      <c r="J27" s="132"/>
      <c r="K27" s="132" t="s">
        <v>768</v>
      </c>
      <c r="L27" s="132">
        <v>30000</v>
      </c>
      <c r="M27" s="132" t="s">
        <v>769</v>
      </c>
      <c r="N27" s="151"/>
      <c r="O27" s="151"/>
      <c r="P27" s="125"/>
      <c r="Q27" s="125" t="s">
        <v>781</v>
      </c>
      <c r="R27" s="139"/>
    </row>
    <row r="28" spans="1:18" ht="90" customHeight="1">
      <c r="A28" s="178">
        <v>43922</v>
      </c>
      <c r="B28" s="132" t="s">
        <v>170</v>
      </c>
      <c r="C28" s="132" t="s">
        <v>640</v>
      </c>
      <c r="D28" s="132" t="s">
        <v>435</v>
      </c>
      <c r="E28" s="142" t="s">
        <v>780</v>
      </c>
      <c r="F28" s="132" t="s">
        <v>363</v>
      </c>
      <c r="G28" s="151"/>
      <c r="H28" s="151"/>
      <c r="I28" s="142" t="s">
        <v>638</v>
      </c>
      <c r="J28" s="142" t="s">
        <v>639</v>
      </c>
      <c r="K28" s="132"/>
      <c r="L28" s="132"/>
      <c r="M28" s="132"/>
      <c r="N28" s="189"/>
      <c r="O28" s="189"/>
      <c r="P28" s="125"/>
      <c r="Q28" s="125"/>
      <c r="R28" s="139"/>
    </row>
    <row r="29" spans="1:18" ht="42" customHeight="1">
      <c r="A29" s="178">
        <v>43922</v>
      </c>
      <c r="B29" s="132" t="s">
        <v>451</v>
      </c>
      <c r="C29" s="132" t="s">
        <v>872</v>
      </c>
      <c r="D29" s="132" t="s">
        <v>873</v>
      </c>
      <c r="E29" s="138"/>
      <c r="F29" s="138"/>
      <c r="G29" s="138"/>
      <c r="H29" s="165"/>
      <c r="I29" s="138"/>
      <c r="J29" s="138"/>
      <c r="K29" s="138"/>
      <c r="L29" s="138"/>
      <c r="M29" s="138"/>
      <c r="N29" s="138"/>
      <c r="O29" s="138"/>
      <c r="P29" s="145" t="s">
        <v>875</v>
      </c>
      <c r="Q29" s="145" t="s">
        <v>926</v>
      </c>
      <c r="R29" s="166" t="s">
        <v>874</v>
      </c>
    </row>
    <row r="30" spans="1:18" ht="44.25" customHeight="1">
      <c r="A30" s="178"/>
      <c r="B30" s="132" t="s">
        <v>130</v>
      </c>
      <c r="C30" s="132" t="s">
        <v>215</v>
      </c>
      <c r="D30" s="132"/>
      <c r="E30" s="132"/>
      <c r="F30" s="132"/>
      <c r="G30" s="143"/>
      <c r="H30" s="143"/>
      <c r="I30" s="143"/>
      <c r="J30" s="143"/>
      <c r="K30" s="143"/>
      <c r="L30" s="143"/>
      <c r="M30" s="143"/>
      <c r="N30" s="143"/>
      <c r="O30" s="143"/>
      <c r="P30" s="143"/>
      <c r="Q30" s="125"/>
      <c r="R30" s="139"/>
    </row>
    <row r="31" spans="1:18" s="48" customFormat="1" ht="57.75" customHeight="1">
      <c r="A31" s="178">
        <v>43922</v>
      </c>
      <c r="B31" s="132" t="s">
        <v>210</v>
      </c>
      <c r="C31" s="132" t="s">
        <v>301</v>
      </c>
      <c r="D31" s="132" t="s">
        <v>876</v>
      </c>
      <c r="E31" s="132" t="s">
        <v>845</v>
      </c>
      <c r="F31" s="132" t="s">
        <v>841</v>
      </c>
      <c r="G31" s="132"/>
      <c r="H31" s="132"/>
      <c r="I31" s="132" t="s">
        <v>844</v>
      </c>
      <c r="J31" s="132" t="s">
        <v>842</v>
      </c>
      <c r="K31" s="134"/>
      <c r="L31" s="134"/>
      <c r="M31" s="134"/>
      <c r="N31" s="225"/>
      <c r="O31" s="134"/>
      <c r="P31" s="143"/>
      <c r="Q31" s="145" t="s">
        <v>846</v>
      </c>
      <c r="R31" s="166" t="s">
        <v>843</v>
      </c>
    </row>
    <row r="32" spans="1:18" ht="50.25" customHeight="1">
      <c r="A32" s="178"/>
      <c r="B32" s="132" t="s">
        <v>175</v>
      </c>
      <c r="C32" s="132" t="s">
        <v>215</v>
      </c>
      <c r="D32" s="132"/>
      <c r="E32" s="132"/>
      <c r="F32" s="132"/>
      <c r="G32" s="138"/>
      <c r="H32" s="138"/>
      <c r="I32" s="138"/>
      <c r="J32" s="138"/>
      <c r="K32" s="138"/>
      <c r="L32" s="138"/>
      <c r="M32" s="138"/>
      <c r="N32" s="138"/>
      <c r="O32" s="138"/>
      <c r="P32" s="125"/>
      <c r="Q32" s="125"/>
      <c r="R32" s="139"/>
    </row>
    <row r="33" spans="1:18" ht="150.75" customHeight="1">
      <c r="A33" s="178">
        <v>43862</v>
      </c>
      <c r="B33" s="132" t="s">
        <v>312</v>
      </c>
      <c r="C33" s="132" t="s">
        <v>532</v>
      </c>
      <c r="D33" s="132" t="s">
        <v>435</v>
      </c>
      <c r="E33" s="142" t="s">
        <v>533</v>
      </c>
      <c r="F33" s="132" t="s">
        <v>517</v>
      </c>
      <c r="G33" s="138"/>
      <c r="H33" s="138"/>
      <c r="I33" s="138"/>
      <c r="J33" s="138"/>
      <c r="K33" s="138"/>
      <c r="L33" s="138"/>
      <c r="M33" s="138"/>
      <c r="N33" s="138"/>
      <c r="O33" s="138"/>
      <c r="P33" s="226">
        <v>43882</v>
      </c>
      <c r="Q33" s="145" t="s">
        <v>534</v>
      </c>
      <c r="R33" s="139"/>
    </row>
    <row r="34" spans="1:18" ht="39" customHeight="1">
      <c r="A34" s="178"/>
      <c r="B34" s="132" t="s">
        <v>195</v>
      </c>
      <c r="C34" s="132" t="s">
        <v>215</v>
      </c>
      <c r="D34" s="132"/>
      <c r="E34" s="132"/>
      <c r="F34" s="132"/>
      <c r="G34" s="132"/>
      <c r="H34" s="132"/>
      <c r="I34" s="132"/>
      <c r="J34" s="132"/>
      <c r="K34" s="132"/>
      <c r="L34" s="132"/>
      <c r="M34" s="132"/>
      <c r="N34" s="132"/>
      <c r="O34" s="132"/>
      <c r="P34" s="125"/>
      <c r="Q34" s="145"/>
      <c r="R34" s="180"/>
    </row>
    <row r="35" spans="1:18" ht="51" customHeight="1">
      <c r="A35" s="178"/>
      <c r="B35" s="132" t="s">
        <v>125</v>
      </c>
      <c r="C35" s="132" t="s">
        <v>215</v>
      </c>
      <c r="D35" s="132"/>
      <c r="E35" s="185"/>
      <c r="F35" s="132"/>
      <c r="G35" s="141"/>
      <c r="H35" s="141"/>
      <c r="I35" s="141"/>
      <c r="J35" s="141"/>
      <c r="K35" s="141"/>
      <c r="L35" s="141"/>
      <c r="M35" s="141"/>
      <c r="N35" s="125"/>
      <c r="O35" s="141"/>
      <c r="P35" s="141"/>
      <c r="Q35" s="125"/>
      <c r="R35" s="223"/>
    </row>
    <row r="36" spans="1:18" ht="63.75" customHeight="1">
      <c r="A36" s="178">
        <v>43831</v>
      </c>
      <c r="B36" s="132" t="s">
        <v>131</v>
      </c>
      <c r="C36" s="132" t="s">
        <v>278</v>
      </c>
      <c r="D36" s="132" t="s">
        <v>330</v>
      </c>
      <c r="E36" s="132" t="s">
        <v>496</v>
      </c>
      <c r="F36" s="132" t="s">
        <v>497</v>
      </c>
      <c r="G36" s="132"/>
      <c r="H36" s="132"/>
      <c r="I36" s="132"/>
      <c r="J36" s="138"/>
      <c r="K36" s="138"/>
      <c r="L36" s="138"/>
      <c r="M36" s="138"/>
      <c r="N36" s="138"/>
      <c r="O36" s="138"/>
      <c r="P36" s="125"/>
      <c r="Q36" s="125" t="s">
        <v>498</v>
      </c>
      <c r="R36" s="139"/>
    </row>
    <row r="37" spans="1:18" ht="63.75" customHeight="1">
      <c r="A37" s="178">
        <v>43952</v>
      </c>
      <c r="B37" s="132" t="s">
        <v>131</v>
      </c>
      <c r="C37" s="132" t="s">
        <v>335</v>
      </c>
      <c r="D37" s="132" t="s">
        <v>553</v>
      </c>
      <c r="E37" s="142" t="s">
        <v>797</v>
      </c>
      <c r="F37" s="132" t="s">
        <v>821</v>
      </c>
      <c r="G37" s="132"/>
      <c r="H37" s="132"/>
      <c r="I37" s="132"/>
      <c r="J37" s="138"/>
      <c r="K37" s="138"/>
      <c r="L37" s="138"/>
      <c r="M37" s="138"/>
      <c r="N37" s="138"/>
      <c r="O37" s="138"/>
      <c r="P37" s="125"/>
      <c r="Q37" s="125" t="s">
        <v>822</v>
      </c>
      <c r="R37" s="139"/>
    </row>
    <row r="38" spans="1:18" ht="61.5" customHeight="1">
      <c r="A38" s="178">
        <v>43922</v>
      </c>
      <c r="B38" s="132" t="s">
        <v>132</v>
      </c>
      <c r="C38" s="132" t="s">
        <v>306</v>
      </c>
      <c r="D38" s="132" t="s">
        <v>578</v>
      </c>
      <c r="E38" s="132" t="s">
        <v>691</v>
      </c>
      <c r="F38" s="132" t="s">
        <v>692</v>
      </c>
      <c r="G38" s="132"/>
      <c r="H38" s="132"/>
      <c r="I38" s="132"/>
      <c r="J38" s="138"/>
      <c r="K38" s="138"/>
      <c r="L38" s="138"/>
      <c r="M38" s="138"/>
      <c r="N38" s="125"/>
      <c r="O38" s="138"/>
      <c r="P38" s="125" t="s">
        <v>588</v>
      </c>
      <c r="Q38" s="125" t="s">
        <v>589</v>
      </c>
      <c r="R38" s="139"/>
    </row>
    <row r="39" spans="1:18" ht="61.5" customHeight="1">
      <c r="A39" s="178">
        <v>43952</v>
      </c>
      <c r="B39" s="132" t="s">
        <v>132</v>
      </c>
      <c r="C39" s="132" t="s">
        <v>605</v>
      </c>
      <c r="D39" s="132" t="s">
        <v>554</v>
      </c>
      <c r="E39" s="132" t="s">
        <v>693</v>
      </c>
      <c r="F39" s="132" t="s">
        <v>694</v>
      </c>
      <c r="G39" s="132"/>
      <c r="H39" s="132"/>
      <c r="I39" s="132"/>
      <c r="J39" s="138"/>
      <c r="K39" s="138"/>
      <c r="L39" s="138"/>
      <c r="M39" s="138"/>
      <c r="N39" s="125"/>
      <c r="O39" s="138"/>
      <c r="P39" s="125" t="s">
        <v>695</v>
      </c>
      <c r="Q39" s="125" t="s">
        <v>606</v>
      </c>
      <c r="R39" s="139"/>
    </row>
    <row r="40" spans="1:18" ht="70.5" customHeight="1" thickBot="1">
      <c r="A40" s="191">
        <v>43983</v>
      </c>
      <c r="B40" s="65" t="s">
        <v>132</v>
      </c>
      <c r="C40" s="65" t="s">
        <v>620</v>
      </c>
      <c r="D40" s="65" t="s">
        <v>554</v>
      </c>
      <c r="E40" s="65" t="s">
        <v>602</v>
      </c>
      <c r="F40" s="65" t="s">
        <v>622</v>
      </c>
      <c r="G40" s="160"/>
      <c r="H40" s="160"/>
      <c r="I40" s="160"/>
      <c r="J40" s="160"/>
      <c r="K40" s="160"/>
      <c r="L40" s="160"/>
      <c r="M40" s="160"/>
      <c r="N40" s="160"/>
      <c r="O40" s="160"/>
      <c r="P40" s="160"/>
      <c r="Q40" s="171" t="s">
        <v>621</v>
      </c>
      <c r="R40" s="161" t="s">
        <v>665</v>
      </c>
    </row>
    <row r="41" spans="1:18" ht="67.5" customHeight="1">
      <c r="R41" s="3"/>
    </row>
    <row r="42" spans="1:18">
      <c r="R42" s="3"/>
    </row>
  </sheetData>
  <mergeCells count="15">
    <mergeCell ref="A6:R6"/>
    <mergeCell ref="G3:R3"/>
    <mergeCell ref="N4:O4"/>
    <mergeCell ref="Q4:Q5"/>
    <mergeCell ref="R4:R5"/>
    <mergeCell ref="A2:R2"/>
    <mergeCell ref="G4:H4"/>
    <mergeCell ref="I4:J4"/>
    <mergeCell ref="K4:M4"/>
    <mergeCell ref="A3:A5"/>
    <mergeCell ref="B3:B5"/>
    <mergeCell ref="C3:C5"/>
    <mergeCell ref="D3:D5"/>
    <mergeCell ref="E3:E5"/>
    <mergeCell ref="F3:F5"/>
  </mergeCells>
  <phoneticPr fontId="5" type="noConversion"/>
  <pageMargins left="0.51181102362204722" right="0.11811023622047245" top="0.55118110236220474" bottom="0.15748031496062992"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dimension ref="A1:R106"/>
  <sheetViews>
    <sheetView view="pageBreakPreview" zoomScale="72" zoomScaleSheetLayoutView="72" workbookViewId="0">
      <selection activeCell="C10" sqref="C10"/>
    </sheetView>
  </sheetViews>
  <sheetFormatPr defaultRowHeight="12"/>
  <cols>
    <col min="1" max="1" width="7.140625" style="3" customWidth="1"/>
    <col min="2" max="2" width="27" style="3" customWidth="1"/>
    <col min="3" max="3" width="24.7109375" style="3" customWidth="1"/>
    <col min="4" max="4" width="16.140625" style="7" customWidth="1"/>
    <col min="5" max="5" width="11.28515625" style="3" customWidth="1"/>
    <col min="6" max="6" width="9.7109375" style="3" customWidth="1"/>
    <col min="7" max="7" width="10" style="3" customWidth="1"/>
    <col min="8" max="8" width="9.7109375" style="3" customWidth="1"/>
    <col min="9" max="9" width="10" style="3" customWidth="1"/>
    <col min="10" max="10" width="10.28515625" style="3" customWidth="1"/>
    <col min="11" max="11" width="9.85546875" style="3" customWidth="1"/>
    <col min="12" max="12" width="7.140625" style="3" customWidth="1"/>
    <col min="13" max="13" width="8.140625" style="3" customWidth="1"/>
    <col min="14" max="14" width="6.140625" style="7" customWidth="1"/>
    <col min="15" max="15" width="6.5703125" style="7" customWidth="1"/>
    <col min="16" max="16" width="10.140625" style="3" customWidth="1"/>
    <col min="17" max="17" width="59.5703125" style="3" customWidth="1"/>
    <col min="18" max="18" width="31.5703125" style="5" customWidth="1"/>
    <col min="19" max="16384" width="9.140625" style="3"/>
  </cols>
  <sheetData>
    <row r="1" spans="1:18">
      <c r="R1" s="23" t="s">
        <v>68</v>
      </c>
    </row>
    <row r="2" spans="1:18" ht="12.75" thickBot="1">
      <c r="A2" s="274" t="s">
        <v>882</v>
      </c>
      <c r="B2" s="299"/>
      <c r="C2" s="299"/>
      <c r="D2" s="299"/>
      <c r="E2" s="299"/>
      <c r="F2" s="299"/>
      <c r="G2" s="299"/>
      <c r="H2" s="299"/>
      <c r="I2" s="299"/>
      <c r="J2" s="299"/>
      <c r="K2" s="299"/>
      <c r="L2" s="299"/>
      <c r="M2" s="299"/>
      <c r="N2" s="299"/>
      <c r="O2" s="299"/>
      <c r="P2" s="299"/>
      <c r="Q2" s="299"/>
      <c r="R2" s="299"/>
    </row>
    <row r="3" spans="1:18" ht="12.75" customHeight="1">
      <c r="A3" s="322" t="s">
        <v>135</v>
      </c>
      <c r="B3" s="279" t="s">
        <v>134</v>
      </c>
      <c r="C3" s="282" t="s">
        <v>136</v>
      </c>
      <c r="D3" s="282" t="s">
        <v>51</v>
      </c>
      <c r="E3" s="282" t="s">
        <v>137</v>
      </c>
      <c r="F3" s="282" t="s">
        <v>138</v>
      </c>
      <c r="G3" s="282" t="s">
        <v>149</v>
      </c>
      <c r="H3" s="282"/>
      <c r="I3" s="282"/>
      <c r="J3" s="282"/>
      <c r="K3" s="282"/>
      <c r="L3" s="282"/>
      <c r="M3" s="282"/>
      <c r="N3" s="282"/>
      <c r="O3" s="282"/>
      <c r="P3" s="282"/>
      <c r="Q3" s="282"/>
      <c r="R3" s="285"/>
    </row>
    <row r="4" spans="1:18" ht="12.75" customHeight="1">
      <c r="A4" s="323"/>
      <c r="B4" s="280"/>
      <c r="C4" s="283"/>
      <c r="D4" s="325"/>
      <c r="E4" s="283"/>
      <c r="F4" s="283"/>
      <c r="G4" s="286" t="s">
        <v>139</v>
      </c>
      <c r="H4" s="286"/>
      <c r="I4" s="286" t="s">
        <v>142</v>
      </c>
      <c r="J4" s="286"/>
      <c r="K4" s="286" t="s">
        <v>143</v>
      </c>
      <c r="L4" s="286"/>
      <c r="M4" s="286"/>
      <c r="N4" s="286" t="s">
        <v>147</v>
      </c>
      <c r="O4" s="286"/>
      <c r="P4" s="129" t="s">
        <v>49</v>
      </c>
      <c r="Q4" s="286" t="s">
        <v>48</v>
      </c>
      <c r="R4" s="287" t="s">
        <v>148</v>
      </c>
    </row>
    <row r="5" spans="1:18" ht="81.75" customHeight="1" thickBot="1">
      <c r="A5" s="324"/>
      <c r="B5" s="281"/>
      <c r="C5" s="284"/>
      <c r="D5" s="326"/>
      <c r="E5" s="284"/>
      <c r="F5" s="284"/>
      <c r="G5" s="1" t="s">
        <v>140</v>
      </c>
      <c r="H5" s="2" t="s">
        <v>141</v>
      </c>
      <c r="I5" s="1" t="s">
        <v>140</v>
      </c>
      <c r="J5" s="2" t="s">
        <v>141</v>
      </c>
      <c r="K5" s="2" t="s">
        <v>144</v>
      </c>
      <c r="L5" s="2" t="s">
        <v>145</v>
      </c>
      <c r="M5" s="2" t="s">
        <v>146</v>
      </c>
      <c r="N5" s="2" t="s">
        <v>50</v>
      </c>
      <c r="O5" s="2" t="s">
        <v>50</v>
      </c>
      <c r="P5" s="2" t="s">
        <v>50</v>
      </c>
      <c r="Q5" s="289"/>
      <c r="R5" s="288"/>
    </row>
    <row r="6" spans="1:18" ht="24" customHeight="1" thickBot="1">
      <c r="A6" s="327" t="s">
        <v>178</v>
      </c>
      <c r="B6" s="328"/>
      <c r="C6" s="328"/>
      <c r="D6" s="328"/>
      <c r="E6" s="328"/>
      <c r="F6" s="328"/>
      <c r="G6" s="328"/>
      <c r="H6" s="328"/>
      <c r="I6" s="328"/>
      <c r="J6" s="328"/>
      <c r="K6" s="328"/>
      <c r="L6" s="328"/>
      <c r="M6" s="328"/>
      <c r="N6" s="328"/>
      <c r="O6" s="328"/>
      <c r="P6" s="328"/>
      <c r="Q6" s="328"/>
      <c r="R6" s="329"/>
    </row>
    <row r="7" spans="1:18" ht="37.5" customHeight="1">
      <c r="A7" s="174">
        <v>43862</v>
      </c>
      <c r="B7" s="128" t="s">
        <v>216</v>
      </c>
      <c r="C7" s="128" t="s">
        <v>273</v>
      </c>
      <c r="D7" s="128" t="s">
        <v>274</v>
      </c>
      <c r="E7" s="128"/>
      <c r="F7" s="128"/>
      <c r="G7" s="128"/>
      <c r="H7" s="128"/>
      <c r="I7" s="128"/>
      <c r="J7" s="128"/>
      <c r="K7" s="128"/>
      <c r="L7" s="128"/>
      <c r="M7" s="128"/>
      <c r="N7" s="128"/>
      <c r="O7" s="128"/>
      <c r="P7" s="228"/>
      <c r="Q7" s="229"/>
      <c r="R7" s="230"/>
    </row>
    <row r="8" spans="1:18" ht="37.5" customHeight="1">
      <c r="A8" s="178">
        <v>43891</v>
      </c>
      <c r="B8" s="129" t="s">
        <v>216</v>
      </c>
      <c r="C8" s="129" t="s">
        <v>344</v>
      </c>
      <c r="D8" s="129" t="s">
        <v>274</v>
      </c>
      <c r="E8" s="129" t="s">
        <v>409</v>
      </c>
      <c r="F8" s="129"/>
      <c r="G8" s="129"/>
      <c r="H8" s="129"/>
      <c r="I8" s="129"/>
      <c r="J8" s="129"/>
      <c r="K8" s="129"/>
      <c r="L8" s="129"/>
      <c r="M8" s="129"/>
      <c r="N8" s="129"/>
      <c r="O8" s="129"/>
      <c r="P8" s="231"/>
      <c r="Q8" s="125" t="s">
        <v>345</v>
      </c>
      <c r="R8" s="139"/>
    </row>
    <row r="9" spans="1:18" ht="54.75" customHeight="1">
      <c r="A9" s="178">
        <v>43952</v>
      </c>
      <c r="B9" s="129" t="s">
        <v>216</v>
      </c>
      <c r="C9" s="129" t="s">
        <v>654</v>
      </c>
      <c r="D9" s="129" t="s">
        <v>489</v>
      </c>
      <c r="E9" s="129" t="s">
        <v>655</v>
      </c>
      <c r="F9" s="129" t="s">
        <v>847</v>
      </c>
      <c r="G9" s="129"/>
      <c r="H9" s="129"/>
      <c r="I9" s="129" t="s">
        <v>848</v>
      </c>
      <c r="J9" s="129" t="s">
        <v>849</v>
      </c>
      <c r="K9" s="129"/>
      <c r="L9" s="129"/>
      <c r="M9" s="129"/>
      <c r="N9" s="129"/>
      <c r="O9" s="129"/>
      <c r="P9" s="231"/>
      <c r="Q9" s="125" t="s">
        <v>850</v>
      </c>
      <c r="R9" s="139" t="s">
        <v>656</v>
      </c>
    </row>
    <row r="10" spans="1:18" ht="48.75" customHeight="1">
      <c r="A10" s="178">
        <v>43983</v>
      </c>
      <c r="B10" s="129" t="s">
        <v>216</v>
      </c>
      <c r="C10" s="129" t="s">
        <v>952</v>
      </c>
      <c r="D10" s="129" t="s">
        <v>276</v>
      </c>
      <c r="E10" s="129"/>
      <c r="F10" s="129"/>
      <c r="G10" s="129"/>
      <c r="H10" s="129"/>
      <c r="I10" s="129"/>
      <c r="J10" s="129"/>
      <c r="K10" s="129"/>
      <c r="L10" s="129"/>
      <c r="M10" s="129"/>
      <c r="N10" s="129"/>
      <c r="O10" s="129"/>
      <c r="P10" s="231" t="s">
        <v>742</v>
      </c>
      <c r="Q10" s="125"/>
      <c r="R10" s="139" t="s">
        <v>741</v>
      </c>
    </row>
    <row r="11" spans="1:18" ht="51.75" customHeight="1">
      <c r="A11" s="178">
        <v>43862</v>
      </c>
      <c r="B11" s="129" t="s">
        <v>217</v>
      </c>
      <c r="C11" s="129" t="s">
        <v>361</v>
      </c>
      <c r="D11" s="129" t="s">
        <v>954</v>
      </c>
      <c r="E11" s="232" t="s">
        <v>362</v>
      </c>
      <c r="F11" s="129" t="s">
        <v>363</v>
      </c>
      <c r="G11" s="129"/>
      <c r="H11" s="129"/>
      <c r="I11" s="129"/>
      <c r="J11" s="129"/>
      <c r="K11" s="129"/>
      <c r="L11" s="129"/>
      <c r="M11" s="129"/>
      <c r="N11" s="129"/>
      <c r="O11" s="149"/>
      <c r="P11" s="129"/>
      <c r="Q11" s="125"/>
      <c r="R11" s="139" t="s">
        <v>953</v>
      </c>
    </row>
    <row r="12" spans="1:18" ht="40.5" customHeight="1">
      <c r="A12" s="178">
        <v>43922</v>
      </c>
      <c r="B12" s="129" t="s">
        <v>217</v>
      </c>
      <c r="C12" s="129" t="s">
        <v>591</v>
      </c>
      <c r="D12" s="129" t="s">
        <v>590</v>
      </c>
      <c r="E12" s="232"/>
      <c r="F12" s="129"/>
      <c r="G12" s="129"/>
      <c r="H12" s="129"/>
      <c r="I12" s="129"/>
      <c r="J12" s="129"/>
      <c r="K12" s="129"/>
      <c r="L12" s="129"/>
      <c r="M12" s="129"/>
      <c r="N12" s="129"/>
      <c r="O12" s="149"/>
      <c r="P12" s="129"/>
      <c r="Q12" s="125"/>
      <c r="R12" s="139"/>
    </row>
    <row r="13" spans="1:18" ht="40.5" customHeight="1">
      <c r="A13" s="178">
        <v>43922</v>
      </c>
      <c r="B13" s="129" t="s">
        <v>217</v>
      </c>
      <c r="C13" s="129" t="s">
        <v>592</v>
      </c>
      <c r="D13" s="129" t="s">
        <v>590</v>
      </c>
      <c r="E13" s="232"/>
      <c r="F13" s="129"/>
      <c r="G13" s="129"/>
      <c r="H13" s="129"/>
      <c r="I13" s="129"/>
      <c r="J13" s="129"/>
      <c r="K13" s="129"/>
      <c r="L13" s="129"/>
      <c r="M13" s="129"/>
      <c r="N13" s="129"/>
      <c r="O13" s="149"/>
      <c r="P13" s="129"/>
      <c r="Q13" s="125" t="s">
        <v>593</v>
      </c>
      <c r="R13" s="139"/>
    </row>
    <row r="14" spans="1:18" ht="40.5" customHeight="1">
      <c r="A14" s="178">
        <v>43952</v>
      </c>
      <c r="B14" s="129" t="s">
        <v>217</v>
      </c>
      <c r="C14" s="129" t="s">
        <v>591</v>
      </c>
      <c r="D14" s="129" t="s">
        <v>590</v>
      </c>
      <c r="E14" s="232"/>
      <c r="F14" s="129"/>
      <c r="G14" s="129"/>
      <c r="H14" s="129"/>
      <c r="I14" s="129"/>
      <c r="J14" s="129"/>
      <c r="K14" s="129"/>
      <c r="L14" s="129"/>
      <c r="M14" s="129"/>
      <c r="N14" s="129"/>
      <c r="O14" s="149"/>
      <c r="P14" s="129"/>
      <c r="Q14" s="125" t="s">
        <v>623</v>
      </c>
      <c r="R14" s="139"/>
    </row>
    <row r="15" spans="1:18" ht="39" customHeight="1">
      <c r="A15" s="178"/>
      <c r="B15" s="129" t="s">
        <v>218</v>
      </c>
      <c r="C15" s="129" t="s">
        <v>215</v>
      </c>
      <c r="D15" s="133"/>
      <c r="E15" s="129"/>
      <c r="F15" s="143"/>
      <c r="G15" s="143"/>
      <c r="H15" s="143"/>
      <c r="I15" s="143"/>
      <c r="J15" s="143"/>
      <c r="K15" s="143"/>
      <c r="L15" s="143"/>
      <c r="M15" s="143"/>
      <c r="N15" s="143"/>
      <c r="O15" s="143"/>
      <c r="P15" s="143"/>
      <c r="Q15" s="231"/>
      <c r="R15" s="201"/>
    </row>
    <row r="16" spans="1:18" ht="51.75" customHeight="1">
      <c r="A16" s="178">
        <v>43891</v>
      </c>
      <c r="B16" s="129" t="s">
        <v>219</v>
      </c>
      <c r="C16" s="129" t="s">
        <v>383</v>
      </c>
      <c r="D16" s="129" t="s">
        <v>385</v>
      </c>
      <c r="E16" s="129" t="s">
        <v>384</v>
      </c>
      <c r="F16" s="129" t="s">
        <v>388</v>
      </c>
      <c r="G16" s="129"/>
      <c r="H16" s="129"/>
      <c r="I16" s="129" t="s">
        <v>386</v>
      </c>
      <c r="J16" s="129" t="s">
        <v>387</v>
      </c>
      <c r="K16" s="129"/>
      <c r="L16" s="129"/>
      <c r="M16" s="129"/>
      <c r="N16" s="129"/>
      <c r="O16" s="129"/>
      <c r="P16" s="129"/>
      <c r="Q16" s="125" t="s">
        <v>941</v>
      </c>
      <c r="R16" s="139"/>
    </row>
    <row r="17" spans="1:18" ht="61.5" customHeight="1">
      <c r="A17" s="178">
        <v>43952</v>
      </c>
      <c r="B17" s="129" t="s">
        <v>219</v>
      </c>
      <c r="C17" s="129" t="s">
        <v>383</v>
      </c>
      <c r="D17" s="129" t="s">
        <v>836</v>
      </c>
      <c r="E17" s="129" t="s">
        <v>658</v>
      </c>
      <c r="F17" s="129"/>
      <c r="G17" s="129"/>
      <c r="H17" s="129"/>
      <c r="I17" s="129" t="s">
        <v>657</v>
      </c>
      <c r="J17" s="129" t="s">
        <v>643</v>
      </c>
      <c r="K17" s="129"/>
      <c r="L17" s="129"/>
      <c r="M17" s="129"/>
      <c r="N17" s="129"/>
      <c r="O17" s="129"/>
      <c r="P17" s="129"/>
      <c r="Q17" s="125" t="s">
        <v>955</v>
      </c>
      <c r="R17" s="139" t="s">
        <v>659</v>
      </c>
    </row>
    <row r="18" spans="1:18" ht="63.75" customHeight="1">
      <c r="A18" s="178">
        <v>43952</v>
      </c>
      <c r="B18" s="129" t="s">
        <v>219</v>
      </c>
      <c r="C18" s="129" t="s">
        <v>383</v>
      </c>
      <c r="D18" s="129" t="s">
        <v>586</v>
      </c>
      <c r="E18" s="129"/>
      <c r="F18" s="129"/>
      <c r="G18" s="129"/>
      <c r="H18" s="129"/>
      <c r="I18" s="129" t="s">
        <v>662</v>
      </c>
      <c r="J18" s="232" t="s">
        <v>663</v>
      </c>
      <c r="K18" s="129"/>
      <c r="L18" s="129"/>
      <c r="M18" s="129"/>
      <c r="N18" s="129"/>
      <c r="O18" s="129"/>
      <c r="P18" s="129"/>
      <c r="Q18" s="125"/>
      <c r="R18" s="139" t="s">
        <v>664</v>
      </c>
    </row>
    <row r="19" spans="1:18" ht="63" customHeight="1">
      <c r="A19" s="178">
        <v>43800</v>
      </c>
      <c r="B19" s="129" t="s">
        <v>220</v>
      </c>
      <c r="C19" s="129" t="s">
        <v>288</v>
      </c>
      <c r="D19" s="129" t="s">
        <v>541</v>
      </c>
      <c r="E19" s="129"/>
      <c r="F19" s="129"/>
      <c r="G19" s="129"/>
      <c r="H19" s="129"/>
      <c r="I19" s="129"/>
      <c r="J19" s="129"/>
      <c r="K19" s="129"/>
      <c r="L19" s="129"/>
      <c r="M19" s="129"/>
      <c r="N19" s="151"/>
      <c r="O19" s="129"/>
      <c r="P19" s="210" t="s">
        <v>805</v>
      </c>
      <c r="Q19" s="125" t="s">
        <v>289</v>
      </c>
      <c r="R19" s="139" t="s">
        <v>290</v>
      </c>
    </row>
    <row r="20" spans="1:18" ht="51.75" customHeight="1">
      <c r="A20" s="178">
        <v>43891</v>
      </c>
      <c r="B20" s="129" t="s">
        <v>220</v>
      </c>
      <c r="C20" s="129" t="s">
        <v>380</v>
      </c>
      <c r="D20" s="129" t="s">
        <v>283</v>
      </c>
      <c r="E20" s="129"/>
      <c r="F20" s="129"/>
      <c r="G20" s="129"/>
      <c r="H20" s="129"/>
      <c r="I20" s="129"/>
      <c r="J20" s="129"/>
      <c r="K20" s="129"/>
      <c r="L20" s="129"/>
      <c r="M20" s="129"/>
      <c r="N20" s="151"/>
      <c r="O20" s="129"/>
      <c r="P20" s="210"/>
      <c r="Q20" s="125" t="s">
        <v>381</v>
      </c>
      <c r="R20" s="139"/>
    </row>
    <row r="21" spans="1:18" ht="51.75" customHeight="1">
      <c r="A21" s="178">
        <v>43922</v>
      </c>
      <c r="B21" s="129" t="s">
        <v>220</v>
      </c>
      <c r="C21" s="129" t="s">
        <v>802</v>
      </c>
      <c r="D21" s="129" t="s">
        <v>806</v>
      </c>
      <c r="E21" s="129" t="s">
        <v>804</v>
      </c>
      <c r="F21" s="141"/>
      <c r="G21" s="141"/>
      <c r="H21" s="141"/>
      <c r="I21" s="141"/>
      <c r="J21" s="141"/>
      <c r="K21" s="141"/>
      <c r="L21" s="141"/>
      <c r="M21" s="141"/>
      <c r="N21" s="141"/>
      <c r="O21" s="141"/>
      <c r="P21" s="141"/>
      <c r="Q21" s="141"/>
      <c r="R21" s="139" t="s">
        <v>803</v>
      </c>
    </row>
    <row r="22" spans="1:18" ht="51.75" customHeight="1">
      <c r="A22" s="178">
        <v>43922</v>
      </c>
      <c r="B22" s="129" t="s">
        <v>220</v>
      </c>
      <c r="C22" s="129" t="s">
        <v>288</v>
      </c>
      <c r="D22" s="129" t="s">
        <v>283</v>
      </c>
      <c r="E22" s="129"/>
      <c r="F22" s="129"/>
      <c r="G22" s="129"/>
      <c r="H22" s="129"/>
      <c r="I22" s="129"/>
      <c r="J22" s="129"/>
      <c r="K22" s="129"/>
      <c r="L22" s="129"/>
      <c r="M22" s="129"/>
      <c r="N22" s="151"/>
      <c r="O22" s="129"/>
      <c r="P22" s="210"/>
      <c r="Q22" s="125" t="s">
        <v>587</v>
      </c>
      <c r="R22" s="139"/>
    </row>
    <row r="23" spans="1:18" ht="51.75" customHeight="1">
      <c r="A23" s="178">
        <v>43952</v>
      </c>
      <c r="B23" s="129" t="s">
        <v>220</v>
      </c>
      <c r="C23" s="129" t="s">
        <v>607</v>
      </c>
      <c r="D23" s="129" t="s">
        <v>283</v>
      </c>
      <c r="E23" s="129"/>
      <c r="F23" s="129"/>
      <c r="G23" s="129"/>
      <c r="H23" s="129"/>
      <c r="I23" s="129"/>
      <c r="J23" s="129"/>
      <c r="K23" s="129"/>
      <c r="L23" s="129"/>
      <c r="M23" s="129"/>
      <c r="N23" s="151"/>
      <c r="O23" s="129"/>
      <c r="P23" s="210"/>
      <c r="Q23" s="125" t="s">
        <v>608</v>
      </c>
      <c r="R23" s="139"/>
    </row>
    <row r="24" spans="1:18" ht="51.75" customHeight="1">
      <c r="A24" s="178">
        <v>43952</v>
      </c>
      <c r="B24" s="129" t="s">
        <v>220</v>
      </c>
      <c r="C24" s="129" t="s">
        <v>607</v>
      </c>
      <c r="D24" s="129" t="s">
        <v>590</v>
      </c>
      <c r="E24" s="129"/>
      <c r="F24" s="129"/>
      <c r="G24" s="129"/>
      <c r="H24" s="129"/>
      <c r="I24" s="129"/>
      <c r="J24" s="129"/>
      <c r="K24" s="129"/>
      <c r="L24" s="129"/>
      <c r="M24" s="129"/>
      <c r="N24" s="151"/>
      <c r="O24" s="129"/>
      <c r="P24" s="210"/>
      <c r="Q24" s="125" t="s">
        <v>636</v>
      </c>
      <c r="R24" s="139"/>
    </row>
    <row r="25" spans="1:18" ht="50.25" customHeight="1">
      <c r="A25" s="178"/>
      <c r="B25" s="129" t="s">
        <v>221</v>
      </c>
      <c r="C25" s="129" t="s">
        <v>215</v>
      </c>
      <c r="D25" s="129"/>
      <c r="E25" s="129"/>
      <c r="F25" s="129"/>
      <c r="G25" s="138"/>
      <c r="H25" s="138"/>
      <c r="I25" s="138"/>
      <c r="J25" s="138"/>
      <c r="K25" s="138"/>
      <c r="L25" s="138"/>
      <c r="M25" s="138"/>
      <c r="N25" s="138"/>
      <c r="O25" s="138"/>
      <c r="P25" s="210"/>
      <c r="Q25" s="210"/>
      <c r="R25" s="201"/>
    </row>
    <row r="26" spans="1:18" s="48" customFormat="1" ht="39.75" customHeight="1">
      <c r="A26" s="178"/>
      <c r="B26" s="129" t="s">
        <v>222</v>
      </c>
      <c r="C26" s="129" t="s">
        <v>215</v>
      </c>
      <c r="D26" s="132"/>
      <c r="E26" s="129"/>
      <c r="F26" s="151"/>
      <c r="G26" s="151"/>
      <c r="H26" s="151"/>
      <c r="I26" s="129"/>
      <c r="J26" s="129"/>
      <c r="K26" s="227"/>
      <c r="L26" s="227"/>
      <c r="M26" s="227"/>
      <c r="N26" s="227"/>
      <c r="O26" s="227"/>
      <c r="P26" s="210"/>
      <c r="Q26" s="210"/>
      <c r="R26" s="201"/>
    </row>
    <row r="27" spans="1:18" ht="41.25" customHeight="1">
      <c r="A27" s="178"/>
      <c r="B27" s="129" t="s">
        <v>223</v>
      </c>
      <c r="C27" s="129" t="s">
        <v>215</v>
      </c>
      <c r="D27" s="129"/>
      <c r="E27" s="129"/>
      <c r="F27" s="129"/>
      <c r="G27" s="129"/>
      <c r="H27" s="129"/>
      <c r="I27" s="129"/>
      <c r="J27" s="129"/>
      <c r="K27" s="129"/>
      <c r="L27" s="129"/>
      <c r="M27" s="129"/>
      <c r="N27" s="129"/>
      <c r="O27" s="129"/>
      <c r="P27" s="210"/>
      <c r="Q27" s="210"/>
      <c r="R27" s="204"/>
    </row>
    <row r="28" spans="1:18" ht="37.5" customHeight="1">
      <c r="A28" s="164"/>
      <c r="B28" s="129" t="s">
        <v>224</v>
      </c>
      <c r="C28" s="129" t="s">
        <v>215</v>
      </c>
      <c r="D28" s="129"/>
      <c r="E28" s="129"/>
      <c r="F28" s="129"/>
      <c r="G28" s="233"/>
      <c r="H28" s="233"/>
      <c r="I28" s="129"/>
      <c r="J28" s="129"/>
      <c r="K28" s="233"/>
      <c r="L28" s="233"/>
      <c r="M28" s="233"/>
      <c r="N28" s="233"/>
      <c r="O28" s="233"/>
      <c r="P28" s="233"/>
      <c r="Q28" s="210"/>
      <c r="R28" s="201"/>
    </row>
    <row r="29" spans="1:18" ht="38.25" customHeight="1">
      <c r="A29" s="164"/>
      <c r="B29" s="129" t="s">
        <v>225</v>
      </c>
      <c r="C29" s="129" t="s">
        <v>215</v>
      </c>
      <c r="D29" s="129"/>
      <c r="E29" s="129"/>
      <c r="F29" s="129"/>
      <c r="G29" s="138"/>
      <c r="H29" s="138"/>
      <c r="I29" s="138"/>
      <c r="J29" s="138"/>
      <c r="K29" s="138"/>
      <c r="L29" s="138"/>
      <c r="M29" s="138"/>
      <c r="N29" s="138"/>
      <c r="O29" s="138"/>
      <c r="P29" s="138"/>
      <c r="Q29" s="210"/>
      <c r="R29" s="201"/>
    </row>
    <row r="30" spans="1:18" ht="66" customHeight="1">
      <c r="A30" s="164">
        <v>43831</v>
      </c>
      <c r="B30" s="129" t="s">
        <v>226</v>
      </c>
      <c r="C30" s="129" t="s">
        <v>272</v>
      </c>
      <c r="D30" s="129" t="s">
        <v>418</v>
      </c>
      <c r="E30" s="151"/>
      <c r="F30" s="151"/>
      <c r="G30" s="151"/>
      <c r="H30" s="151"/>
      <c r="I30" s="129" t="s">
        <v>297</v>
      </c>
      <c r="J30" s="129" t="s">
        <v>298</v>
      </c>
      <c r="K30" s="138"/>
      <c r="L30" s="138"/>
      <c r="M30" s="138"/>
      <c r="N30" s="138"/>
      <c r="O30" s="138"/>
      <c r="P30" s="138"/>
      <c r="Q30" s="125" t="s">
        <v>419</v>
      </c>
      <c r="R30" s="139" t="s">
        <v>420</v>
      </c>
    </row>
    <row r="31" spans="1:18" ht="75.75" customHeight="1">
      <c r="A31" s="164">
        <v>43831</v>
      </c>
      <c r="B31" s="129" t="s">
        <v>226</v>
      </c>
      <c r="C31" s="129" t="s">
        <v>272</v>
      </c>
      <c r="D31" s="129" t="s">
        <v>555</v>
      </c>
      <c r="E31" s="129" t="s">
        <v>441</v>
      </c>
      <c r="F31" s="129" t="s">
        <v>570</v>
      </c>
      <c r="G31" s="151"/>
      <c r="H31" s="151"/>
      <c r="I31" s="129" t="s">
        <v>443</v>
      </c>
      <c r="J31" s="129" t="s">
        <v>442</v>
      </c>
      <c r="K31" s="138"/>
      <c r="L31" s="138"/>
      <c r="M31" s="138"/>
      <c r="N31" s="138"/>
      <c r="O31" s="138"/>
      <c r="P31" s="138"/>
      <c r="Q31" s="125" t="s">
        <v>444</v>
      </c>
      <c r="R31" s="139" t="s">
        <v>445</v>
      </c>
    </row>
    <row r="32" spans="1:18" ht="75.75" customHeight="1">
      <c r="A32" s="164">
        <v>43831</v>
      </c>
      <c r="B32" s="129" t="s">
        <v>226</v>
      </c>
      <c r="C32" s="129" t="s">
        <v>782</v>
      </c>
      <c r="D32" s="129" t="s">
        <v>928</v>
      </c>
      <c r="E32" s="129" t="s">
        <v>783</v>
      </c>
      <c r="F32" s="129" t="s">
        <v>291</v>
      </c>
      <c r="G32" s="190"/>
      <c r="H32" s="190"/>
      <c r="I32" s="190"/>
      <c r="J32" s="190"/>
      <c r="K32" s="190"/>
      <c r="L32" s="190"/>
      <c r="M32" s="190"/>
      <c r="N32" s="125" t="s">
        <v>784</v>
      </c>
      <c r="O32" s="125" t="s">
        <v>785</v>
      </c>
      <c r="P32" s="125" t="s">
        <v>786</v>
      </c>
      <c r="Q32" s="125" t="s">
        <v>927</v>
      </c>
      <c r="R32" s="139" t="s">
        <v>787</v>
      </c>
    </row>
    <row r="33" spans="1:18" ht="41.25" customHeight="1">
      <c r="A33" s="164">
        <v>43952</v>
      </c>
      <c r="B33" s="129" t="s">
        <v>226</v>
      </c>
      <c r="C33" s="129" t="s">
        <v>272</v>
      </c>
      <c r="D33" s="129" t="s">
        <v>392</v>
      </c>
      <c r="E33" s="129"/>
      <c r="F33" s="129"/>
      <c r="G33" s="151"/>
      <c r="H33" s="151"/>
      <c r="I33" s="129"/>
      <c r="J33" s="129"/>
      <c r="K33" s="138"/>
      <c r="L33" s="138"/>
      <c r="M33" s="138"/>
      <c r="N33" s="138"/>
      <c r="O33" s="138"/>
      <c r="P33" s="138"/>
      <c r="Q33" s="125" t="s">
        <v>929</v>
      </c>
      <c r="R33" s="139" t="s">
        <v>644</v>
      </c>
    </row>
    <row r="34" spans="1:18" ht="51" customHeight="1">
      <c r="A34" s="164">
        <v>43862</v>
      </c>
      <c r="B34" s="129" t="s">
        <v>227</v>
      </c>
      <c r="C34" s="129" t="s">
        <v>432</v>
      </c>
      <c r="D34" s="129" t="s">
        <v>553</v>
      </c>
      <c r="E34" s="129" t="s">
        <v>433</v>
      </c>
      <c r="F34" s="129" t="s">
        <v>363</v>
      </c>
      <c r="G34" s="203"/>
      <c r="H34" s="203"/>
      <c r="I34" s="203"/>
      <c r="J34" s="203"/>
      <c r="K34" s="203"/>
      <c r="L34" s="203"/>
      <c r="M34" s="203"/>
      <c r="N34" s="203"/>
      <c r="O34" s="203"/>
      <c r="P34" s="210" t="s">
        <v>434</v>
      </c>
      <c r="Q34" s="125" t="s">
        <v>724</v>
      </c>
      <c r="R34" s="139" t="s">
        <v>289</v>
      </c>
    </row>
    <row r="35" spans="1:18" ht="53.25" customHeight="1">
      <c r="A35" s="164">
        <v>43922</v>
      </c>
      <c r="B35" s="129" t="s">
        <v>227</v>
      </c>
      <c r="C35" s="129" t="s">
        <v>432</v>
      </c>
      <c r="D35" s="129" t="s">
        <v>553</v>
      </c>
      <c r="E35" s="129" t="s">
        <v>714</v>
      </c>
      <c r="F35" s="129" t="s">
        <v>694</v>
      </c>
      <c r="G35" s="203"/>
      <c r="H35" s="203"/>
      <c r="I35" s="203"/>
      <c r="J35" s="203"/>
      <c r="K35" s="203"/>
      <c r="L35" s="203"/>
      <c r="M35" s="203"/>
      <c r="N35" s="203"/>
      <c r="O35" s="203"/>
      <c r="P35" s="203"/>
      <c r="Q35" s="125" t="s">
        <v>715</v>
      </c>
      <c r="R35" s="139" t="s">
        <v>715</v>
      </c>
    </row>
    <row r="36" spans="1:18" ht="40.5" customHeight="1">
      <c r="A36" s="164">
        <v>43922</v>
      </c>
      <c r="B36" s="129" t="s">
        <v>227</v>
      </c>
      <c r="C36" s="129" t="s">
        <v>718</v>
      </c>
      <c r="D36" s="129" t="s">
        <v>719</v>
      </c>
      <c r="E36" s="129" t="s">
        <v>721</v>
      </c>
      <c r="F36" s="129" t="s">
        <v>720</v>
      </c>
      <c r="G36" s="203"/>
      <c r="H36" s="203"/>
      <c r="I36" s="203"/>
      <c r="J36" s="203"/>
      <c r="K36" s="203"/>
      <c r="L36" s="203"/>
      <c r="M36" s="203"/>
      <c r="N36" s="203"/>
      <c r="O36" s="203"/>
      <c r="P36" s="203"/>
      <c r="Q36" s="125" t="s">
        <v>723</v>
      </c>
      <c r="R36" s="139"/>
    </row>
    <row r="37" spans="1:18" ht="44.25" customHeight="1">
      <c r="A37" s="164">
        <v>43922</v>
      </c>
      <c r="B37" s="129" t="s">
        <v>227</v>
      </c>
      <c r="C37" s="129" t="s">
        <v>432</v>
      </c>
      <c r="D37" s="129" t="s">
        <v>716</v>
      </c>
      <c r="E37" s="129" t="s">
        <v>717</v>
      </c>
      <c r="F37" s="129" t="s">
        <v>611</v>
      </c>
      <c r="G37" s="203"/>
      <c r="H37" s="203"/>
      <c r="I37" s="203"/>
      <c r="J37" s="203"/>
      <c r="K37" s="203"/>
      <c r="L37" s="203"/>
      <c r="M37" s="203"/>
      <c r="N37" s="203"/>
      <c r="O37" s="203"/>
      <c r="P37" s="210"/>
      <c r="Q37" s="125" t="s">
        <v>722</v>
      </c>
      <c r="R37" s="139"/>
    </row>
    <row r="38" spans="1:18" ht="51.75" customHeight="1">
      <c r="A38" s="164">
        <v>43983</v>
      </c>
      <c r="B38" s="129" t="s">
        <v>227</v>
      </c>
      <c r="C38" s="129" t="s">
        <v>432</v>
      </c>
      <c r="D38" s="129" t="s">
        <v>553</v>
      </c>
      <c r="E38" s="129" t="s">
        <v>714</v>
      </c>
      <c r="F38" s="129" t="s">
        <v>694</v>
      </c>
      <c r="G38" s="203"/>
      <c r="H38" s="203"/>
      <c r="I38" s="203"/>
      <c r="J38" s="203"/>
      <c r="K38" s="203"/>
      <c r="L38" s="203"/>
      <c r="M38" s="203"/>
      <c r="N38" s="203"/>
      <c r="O38" s="203"/>
      <c r="P38" s="203"/>
      <c r="Q38" s="125" t="s">
        <v>725</v>
      </c>
      <c r="R38" s="251"/>
    </row>
    <row r="39" spans="1:18" ht="39.75" customHeight="1">
      <c r="A39" s="164"/>
      <c r="B39" s="129" t="s">
        <v>228</v>
      </c>
      <c r="C39" s="232" t="s">
        <v>215</v>
      </c>
      <c r="D39" s="232"/>
      <c r="E39" s="232"/>
      <c r="F39" s="232"/>
      <c r="G39" s="143"/>
      <c r="H39" s="143"/>
      <c r="I39" s="143"/>
      <c r="J39" s="143"/>
      <c r="K39" s="143"/>
      <c r="L39" s="143"/>
      <c r="M39" s="143"/>
      <c r="N39" s="143"/>
      <c r="O39" s="143"/>
      <c r="P39" s="210"/>
      <c r="Q39" s="210"/>
      <c r="R39" s="234"/>
    </row>
    <row r="40" spans="1:18" ht="39.75" customHeight="1">
      <c r="A40" s="164">
        <v>43952</v>
      </c>
      <c r="B40" s="129" t="s">
        <v>229</v>
      </c>
      <c r="C40" s="232" t="s">
        <v>648</v>
      </c>
      <c r="D40" s="129" t="s">
        <v>276</v>
      </c>
      <c r="E40" s="232" t="s">
        <v>649</v>
      </c>
      <c r="F40" s="232"/>
      <c r="G40" s="233"/>
      <c r="H40" s="233"/>
      <c r="I40" s="233"/>
      <c r="J40" s="233"/>
      <c r="K40" s="233"/>
      <c r="L40" s="233"/>
      <c r="M40" s="233"/>
      <c r="N40" s="233"/>
      <c r="O40" s="233"/>
      <c r="P40" s="233"/>
      <c r="Q40" s="210" t="s">
        <v>650</v>
      </c>
      <c r="R40" s="201"/>
    </row>
    <row r="41" spans="1:18" ht="48" customHeight="1">
      <c r="A41" s="164"/>
      <c r="B41" s="129" t="s">
        <v>230</v>
      </c>
      <c r="C41" s="232" t="s">
        <v>215</v>
      </c>
      <c r="D41" s="129"/>
      <c r="E41" s="129"/>
      <c r="F41" s="129"/>
      <c r="G41" s="129"/>
      <c r="H41" s="129"/>
      <c r="I41" s="138"/>
      <c r="J41" s="138"/>
      <c r="K41" s="138"/>
      <c r="L41" s="143"/>
      <c r="M41" s="143"/>
      <c r="N41" s="143"/>
      <c r="O41" s="143"/>
      <c r="P41" s="125"/>
      <c r="Q41" s="125"/>
      <c r="R41" s="139"/>
    </row>
    <row r="42" spans="1:18" ht="129.75" customHeight="1">
      <c r="A42" s="235">
        <v>43891</v>
      </c>
      <c r="B42" s="129" t="s">
        <v>231</v>
      </c>
      <c r="C42" s="129" t="s">
        <v>79</v>
      </c>
      <c r="D42" s="129" t="s">
        <v>275</v>
      </c>
      <c r="E42" s="232" t="s">
        <v>542</v>
      </c>
      <c r="F42" s="129" t="s">
        <v>291</v>
      </c>
      <c r="G42" s="129"/>
      <c r="H42" s="129"/>
      <c r="I42" s="129"/>
      <c r="J42" s="129"/>
      <c r="K42" s="129"/>
      <c r="L42" s="129"/>
      <c r="M42" s="129"/>
      <c r="N42" s="129"/>
      <c r="O42" s="129"/>
      <c r="P42" s="210" t="s">
        <v>417</v>
      </c>
      <c r="Q42" s="125" t="s">
        <v>942</v>
      </c>
      <c r="R42" s="139" t="s">
        <v>416</v>
      </c>
    </row>
    <row r="43" spans="1:18" ht="39.75" customHeight="1">
      <c r="A43" s="235">
        <v>43922</v>
      </c>
      <c r="B43" s="129" t="s">
        <v>232</v>
      </c>
      <c r="C43" s="129" t="s">
        <v>603</v>
      </c>
      <c r="D43" s="129" t="s">
        <v>554</v>
      </c>
      <c r="E43" s="129" t="s">
        <v>689</v>
      </c>
      <c r="F43" s="129"/>
      <c r="G43" s="129"/>
      <c r="H43" s="129"/>
      <c r="I43" s="129"/>
      <c r="J43" s="129"/>
      <c r="K43" s="129"/>
      <c r="L43" s="129"/>
      <c r="M43" s="129"/>
      <c r="N43" s="129"/>
      <c r="O43" s="129"/>
      <c r="P43" s="129"/>
      <c r="Q43" s="210" t="s">
        <v>604</v>
      </c>
      <c r="R43" s="201"/>
    </row>
    <row r="44" spans="1:18" ht="37.5" customHeight="1">
      <c r="A44" s="235"/>
      <c r="B44" s="129" t="s">
        <v>193</v>
      </c>
      <c r="C44" s="129" t="s">
        <v>215</v>
      </c>
      <c r="D44" s="129"/>
      <c r="E44" s="129"/>
      <c r="F44" s="129"/>
      <c r="G44" s="129"/>
      <c r="H44" s="129"/>
      <c r="I44" s="129"/>
      <c r="J44" s="129"/>
      <c r="K44" s="129"/>
      <c r="L44" s="129"/>
      <c r="M44" s="129"/>
      <c r="N44" s="129"/>
      <c r="O44" s="143"/>
      <c r="P44" s="210"/>
      <c r="Q44" s="125"/>
      <c r="R44" s="201"/>
    </row>
    <row r="45" spans="1:18" ht="57" customHeight="1">
      <c r="A45" s="235">
        <v>43862</v>
      </c>
      <c r="B45" s="129" t="s">
        <v>233</v>
      </c>
      <c r="C45" s="129" t="s">
        <v>282</v>
      </c>
      <c r="D45" s="129" t="s">
        <v>392</v>
      </c>
      <c r="E45" s="129" t="s">
        <v>506</v>
      </c>
      <c r="F45" s="129" t="s">
        <v>284</v>
      </c>
      <c r="G45" s="132"/>
      <c r="H45" s="132"/>
      <c r="I45" s="132"/>
      <c r="J45" s="142"/>
      <c r="K45" s="132"/>
      <c r="L45" s="132"/>
      <c r="M45" s="132"/>
      <c r="N45" s="132"/>
      <c r="O45" s="132"/>
      <c r="P45" s="210"/>
      <c r="Q45" s="125" t="s">
        <v>930</v>
      </c>
      <c r="R45" s="139" t="s">
        <v>289</v>
      </c>
    </row>
    <row r="46" spans="1:18" ht="48.75" customHeight="1">
      <c r="A46" s="235">
        <v>43891</v>
      </c>
      <c r="B46" s="129" t="s">
        <v>233</v>
      </c>
      <c r="C46" s="129" t="s">
        <v>282</v>
      </c>
      <c r="D46" s="129" t="s">
        <v>392</v>
      </c>
      <c r="E46" s="129" t="s">
        <v>507</v>
      </c>
      <c r="F46" s="129"/>
      <c r="G46" s="132"/>
      <c r="H46" s="132"/>
      <c r="I46" s="132"/>
      <c r="J46" s="142"/>
      <c r="K46" s="132"/>
      <c r="L46" s="132"/>
      <c r="M46" s="132"/>
      <c r="N46" s="132"/>
      <c r="O46" s="132"/>
      <c r="P46" s="210"/>
      <c r="Q46" s="151"/>
      <c r="R46" s="139" t="s">
        <v>289</v>
      </c>
    </row>
    <row r="47" spans="1:18" ht="48.75" customHeight="1">
      <c r="A47" s="235">
        <v>43922</v>
      </c>
      <c r="B47" s="129" t="s">
        <v>233</v>
      </c>
      <c r="C47" s="129" t="s">
        <v>282</v>
      </c>
      <c r="D47" s="129" t="s">
        <v>392</v>
      </c>
      <c r="E47" s="129" t="s">
        <v>813</v>
      </c>
      <c r="F47" s="129" t="s">
        <v>812</v>
      </c>
      <c r="G47" s="236"/>
      <c r="H47" s="237"/>
      <c r="I47" s="222"/>
      <c r="J47" s="222"/>
      <c r="K47" s="222"/>
      <c r="L47" s="222"/>
      <c r="M47" s="222"/>
      <c r="N47" s="222"/>
      <c r="O47" s="222"/>
      <c r="P47" s="222"/>
      <c r="Q47" s="151"/>
      <c r="R47" s="139" t="s">
        <v>289</v>
      </c>
    </row>
    <row r="48" spans="1:18" ht="48.75" customHeight="1">
      <c r="A48" s="235">
        <v>43952</v>
      </c>
      <c r="B48" s="129" t="s">
        <v>233</v>
      </c>
      <c r="C48" s="129" t="s">
        <v>619</v>
      </c>
      <c r="D48" s="129" t="s">
        <v>513</v>
      </c>
      <c r="E48" s="129" t="s">
        <v>814</v>
      </c>
      <c r="F48" s="129" t="s">
        <v>815</v>
      </c>
      <c r="G48" s="132"/>
      <c r="H48" s="132"/>
      <c r="I48" s="132"/>
      <c r="J48" s="142"/>
      <c r="K48" s="132"/>
      <c r="L48" s="132"/>
      <c r="M48" s="132"/>
      <c r="N48" s="132"/>
      <c r="O48" s="132"/>
      <c r="P48" s="210"/>
      <c r="Q48" s="125" t="s">
        <v>931</v>
      </c>
      <c r="R48" s="139" t="s">
        <v>289</v>
      </c>
    </row>
    <row r="49" spans="1:18" ht="39" customHeight="1">
      <c r="A49" s="235">
        <v>43922</v>
      </c>
      <c r="B49" s="129" t="s">
        <v>324</v>
      </c>
      <c r="C49" s="129" t="s">
        <v>582</v>
      </c>
      <c r="D49" s="129" t="s">
        <v>554</v>
      </c>
      <c r="E49" s="129" t="s">
        <v>726</v>
      </c>
      <c r="F49" s="142" t="s">
        <v>727</v>
      </c>
      <c r="G49" s="132"/>
      <c r="H49" s="132"/>
      <c r="I49" s="132"/>
      <c r="J49" s="142"/>
      <c r="K49" s="132"/>
      <c r="L49" s="132"/>
      <c r="M49" s="132"/>
      <c r="N49" s="132"/>
      <c r="O49" s="132"/>
      <c r="P49" s="210"/>
      <c r="Q49" s="125" t="s">
        <v>583</v>
      </c>
      <c r="R49" s="139"/>
    </row>
    <row r="50" spans="1:18" ht="39" customHeight="1">
      <c r="A50" s="235">
        <v>43983</v>
      </c>
      <c r="B50" s="129" t="s">
        <v>324</v>
      </c>
      <c r="C50" s="129" t="s">
        <v>677</v>
      </c>
      <c r="D50" s="129" t="s">
        <v>307</v>
      </c>
      <c r="E50" s="129"/>
      <c r="F50" s="142"/>
      <c r="G50" s="132"/>
      <c r="H50" s="132"/>
      <c r="I50" s="132" t="s">
        <v>679</v>
      </c>
      <c r="J50" s="142" t="s">
        <v>680</v>
      </c>
      <c r="K50" s="132"/>
      <c r="L50" s="132"/>
      <c r="M50" s="132"/>
      <c r="N50" s="132"/>
      <c r="O50" s="132"/>
      <c r="P50" s="210"/>
      <c r="Q50" s="125" t="s">
        <v>728</v>
      </c>
      <c r="R50" s="139" t="s">
        <v>678</v>
      </c>
    </row>
    <row r="51" spans="1:18" ht="90.75" customHeight="1">
      <c r="A51" s="235">
        <v>43952</v>
      </c>
      <c r="B51" s="129" t="s">
        <v>234</v>
      </c>
      <c r="C51" s="129" t="s">
        <v>646</v>
      </c>
      <c r="D51" s="129" t="s">
        <v>392</v>
      </c>
      <c r="E51" s="129" t="s">
        <v>799</v>
      </c>
      <c r="F51" s="129" t="s">
        <v>800</v>
      </c>
      <c r="G51" s="129"/>
      <c r="H51" s="129"/>
      <c r="I51" s="129" t="s">
        <v>801</v>
      </c>
      <c r="J51" s="129" t="s">
        <v>765</v>
      </c>
      <c r="K51" s="138"/>
      <c r="L51" s="138"/>
      <c r="M51" s="138"/>
      <c r="N51" s="138"/>
      <c r="O51" s="138"/>
      <c r="P51" s="179"/>
      <c r="Q51" s="125" t="s">
        <v>943</v>
      </c>
      <c r="R51" s="139" t="s">
        <v>647</v>
      </c>
    </row>
    <row r="52" spans="1:18" ht="38.25" customHeight="1">
      <c r="A52" s="235"/>
      <c r="B52" s="129" t="s">
        <v>235</v>
      </c>
      <c r="C52" s="129" t="s">
        <v>215</v>
      </c>
      <c r="D52" s="129"/>
      <c r="E52" s="129"/>
      <c r="F52" s="129"/>
      <c r="G52" s="129"/>
      <c r="H52" s="129"/>
      <c r="I52" s="129"/>
      <c r="J52" s="129"/>
      <c r="K52" s="143"/>
      <c r="L52" s="143"/>
      <c r="M52" s="143"/>
      <c r="N52" s="143"/>
      <c r="O52" s="143"/>
      <c r="P52" s="125"/>
      <c r="Q52" s="125"/>
      <c r="R52" s="139"/>
    </row>
    <row r="53" spans="1:18" ht="38.25" customHeight="1">
      <c r="A53" s="235"/>
      <c r="B53" s="129" t="s">
        <v>236</v>
      </c>
      <c r="C53" s="129" t="s">
        <v>215</v>
      </c>
      <c r="D53" s="129"/>
      <c r="E53" s="129"/>
      <c r="F53" s="129"/>
      <c r="G53" s="141"/>
      <c r="H53" s="141"/>
      <c r="I53" s="141"/>
      <c r="J53" s="141"/>
      <c r="K53" s="141"/>
      <c r="L53" s="141"/>
      <c r="M53" s="141"/>
      <c r="N53" s="141"/>
      <c r="O53" s="141"/>
      <c r="P53" s="210"/>
      <c r="Q53" s="125"/>
      <c r="R53" s="201"/>
    </row>
    <row r="54" spans="1:18" ht="39.75" customHeight="1">
      <c r="A54" s="178">
        <v>43862</v>
      </c>
      <c r="B54" s="129" t="s">
        <v>237</v>
      </c>
      <c r="C54" s="129" t="s">
        <v>501</v>
      </c>
      <c r="D54" s="129" t="s">
        <v>555</v>
      </c>
      <c r="E54" s="129" t="s">
        <v>502</v>
      </c>
      <c r="F54" s="129" t="s">
        <v>503</v>
      </c>
      <c r="G54" s="138"/>
      <c r="H54" s="138"/>
      <c r="I54" s="138"/>
      <c r="J54" s="138"/>
      <c r="K54" s="138"/>
      <c r="L54" s="138"/>
      <c r="M54" s="138"/>
      <c r="N54" s="138"/>
      <c r="O54" s="138"/>
      <c r="P54" s="210" t="s">
        <v>505</v>
      </c>
      <c r="Q54" s="125" t="s">
        <v>944</v>
      </c>
      <c r="R54" s="139" t="s">
        <v>504</v>
      </c>
    </row>
    <row r="55" spans="1:18" ht="50.25" customHeight="1">
      <c r="A55" s="178">
        <v>43922</v>
      </c>
      <c r="B55" s="129" t="s">
        <v>238</v>
      </c>
      <c r="C55" s="129" t="s">
        <v>594</v>
      </c>
      <c r="D55" s="129" t="s">
        <v>554</v>
      </c>
      <c r="E55" s="129"/>
      <c r="F55" s="129"/>
      <c r="G55" s="129"/>
      <c r="H55" s="143"/>
      <c r="I55" s="129"/>
      <c r="J55" s="143"/>
      <c r="K55" s="143"/>
      <c r="L55" s="143"/>
      <c r="M55" s="143"/>
      <c r="N55" s="210"/>
      <c r="O55" s="143"/>
      <c r="P55" s="143"/>
      <c r="Q55" s="210" t="s">
        <v>595</v>
      </c>
      <c r="R55" s="201"/>
    </row>
    <row r="56" spans="1:18" ht="50.25" customHeight="1">
      <c r="A56" s="178">
        <v>43952</v>
      </c>
      <c r="B56" s="129" t="s">
        <v>238</v>
      </c>
      <c r="C56" s="129" t="s">
        <v>594</v>
      </c>
      <c r="D56" s="129" t="s">
        <v>554</v>
      </c>
      <c r="E56" s="129"/>
      <c r="F56" s="129"/>
      <c r="G56" s="129"/>
      <c r="H56" s="143"/>
      <c r="I56" s="129"/>
      <c r="J56" s="143"/>
      <c r="K56" s="143"/>
      <c r="L56" s="143"/>
      <c r="M56" s="143"/>
      <c r="N56" s="210"/>
      <c r="O56" s="143"/>
      <c r="P56" s="143"/>
      <c r="Q56" s="210" t="s">
        <v>618</v>
      </c>
      <c r="R56" s="201"/>
    </row>
    <row r="57" spans="1:18" ht="50.25" customHeight="1">
      <c r="A57" s="178">
        <v>43952</v>
      </c>
      <c r="B57" s="129" t="s">
        <v>238</v>
      </c>
      <c r="C57" s="129" t="s">
        <v>594</v>
      </c>
      <c r="D57" s="129" t="s">
        <v>341</v>
      </c>
      <c r="E57" s="129"/>
      <c r="F57" s="129"/>
      <c r="G57" s="129"/>
      <c r="H57" s="143"/>
      <c r="I57" s="129" t="s">
        <v>652</v>
      </c>
      <c r="J57" s="129" t="s">
        <v>643</v>
      </c>
      <c r="K57" s="143"/>
      <c r="L57" s="143"/>
      <c r="M57" s="143"/>
      <c r="N57" s="210"/>
      <c r="O57" s="143"/>
      <c r="P57" s="143"/>
      <c r="Q57" s="210" t="s">
        <v>798</v>
      </c>
      <c r="R57" s="201" t="s">
        <v>653</v>
      </c>
    </row>
    <row r="58" spans="1:18" ht="50.25" customHeight="1">
      <c r="A58" s="178"/>
      <c r="B58" s="129" t="s">
        <v>239</v>
      </c>
      <c r="C58" s="129" t="s">
        <v>215</v>
      </c>
      <c r="D58" s="129"/>
      <c r="E58" s="232"/>
      <c r="F58" s="129"/>
      <c r="G58" s="138"/>
      <c r="H58" s="138"/>
      <c r="I58" s="138"/>
      <c r="J58" s="138"/>
      <c r="K58" s="138"/>
      <c r="L58" s="138"/>
      <c r="M58" s="138"/>
      <c r="N58" s="138"/>
      <c r="O58" s="138"/>
      <c r="P58" s="210"/>
      <c r="Q58" s="125"/>
      <c r="R58" s="139"/>
    </row>
    <row r="59" spans="1:18" ht="63" customHeight="1">
      <c r="A59" s="178">
        <v>43831</v>
      </c>
      <c r="B59" s="129" t="s">
        <v>240</v>
      </c>
      <c r="C59" s="129" t="s">
        <v>477</v>
      </c>
      <c r="D59" s="129" t="s">
        <v>513</v>
      </c>
      <c r="E59" s="129"/>
      <c r="F59" s="129"/>
      <c r="G59" s="134"/>
      <c r="H59" s="134"/>
      <c r="I59" s="134"/>
      <c r="J59" s="134"/>
      <c r="K59" s="134"/>
      <c r="L59" s="134"/>
      <c r="M59" s="134"/>
      <c r="N59" s="134"/>
      <c r="O59" s="134"/>
      <c r="P59" s="125" t="s">
        <v>792</v>
      </c>
      <c r="Q59" s="125" t="s">
        <v>932</v>
      </c>
      <c r="R59" s="238"/>
    </row>
    <row r="60" spans="1:18" ht="62.25" customHeight="1">
      <c r="A60" s="178">
        <v>43862</v>
      </c>
      <c r="B60" s="129" t="s">
        <v>240</v>
      </c>
      <c r="C60" s="129" t="s">
        <v>477</v>
      </c>
      <c r="D60" s="129" t="s">
        <v>513</v>
      </c>
      <c r="E60" s="129" t="s">
        <v>793</v>
      </c>
      <c r="F60" s="134"/>
      <c r="G60" s="134"/>
      <c r="H60" s="134"/>
      <c r="I60" s="134"/>
      <c r="J60" s="134"/>
      <c r="K60" s="134"/>
      <c r="L60" s="134"/>
      <c r="M60" s="134"/>
      <c r="N60" s="134"/>
      <c r="O60" s="134"/>
      <c r="P60" s="134"/>
      <c r="Q60" s="125" t="s">
        <v>934</v>
      </c>
      <c r="R60" s="139" t="s">
        <v>289</v>
      </c>
    </row>
    <row r="61" spans="1:18" ht="44.25" customHeight="1">
      <c r="A61" s="178">
        <v>43891</v>
      </c>
      <c r="B61" s="129" t="s">
        <v>240</v>
      </c>
      <c r="C61" s="129" t="s">
        <v>477</v>
      </c>
      <c r="D61" s="129" t="s">
        <v>480</v>
      </c>
      <c r="E61" s="129"/>
      <c r="F61" s="129" t="s">
        <v>478</v>
      </c>
      <c r="G61" s="134"/>
      <c r="H61" s="134"/>
      <c r="I61" s="134"/>
      <c r="J61" s="134"/>
      <c r="K61" s="134"/>
      <c r="L61" s="134"/>
      <c r="M61" s="134"/>
      <c r="N61" s="134"/>
      <c r="O61" s="134"/>
      <c r="P61" s="134"/>
      <c r="Q61" s="125" t="s">
        <v>933</v>
      </c>
      <c r="R61" s="139" t="s">
        <v>479</v>
      </c>
    </row>
    <row r="62" spans="1:18" ht="263.25" customHeight="1">
      <c r="A62" s="178">
        <v>43952</v>
      </c>
      <c r="B62" s="129" t="s">
        <v>240</v>
      </c>
      <c r="C62" s="129" t="s">
        <v>477</v>
      </c>
      <c r="D62" s="129" t="s">
        <v>795</v>
      </c>
      <c r="E62" s="129" t="s">
        <v>797</v>
      </c>
      <c r="F62" s="129" t="s">
        <v>796</v>
      </c>
      <c r="G62" s="134"/>
      <c r="H62" s="134"/>
      <c r="I62" s="134"/>
      <c r="J62" s="134"/>
      <c r="K62" s="134"/>
      <c r="L62" s="134"/>
      <c r="M62" s="134"/>
      <c r="N62" s="134"/>
      <c r="O62" s="134"/>
      <c r="P62" s="125" t="s">
        <v>794</v>
      </c>
      <c r="Q62" s="125" t="s">
        <v>945</v>
      </c>
      <c r="R62" s="139"/>
    </row>
    <row r="63" spans="1:18" s="239" customFormat="1" ht="39" customHeight="1">
      <c r="A63" s="178"/>
      <c r="B63" s="129" t="s">
        <v>241</v>
      </c>
      <c r="C63" s="129" t="s">
        <v>215</v>
      </c>
      <c r="D63" s="129"/>
      <c r="E63" s="129"/>
      <c r="F63" s="129"/>
      <c r="G63" s="141"/>
      <c r="H63" s="141"/>
      <c r="I63" s="141"/>
      <c r="J63" s="141"/>
      <c r="K63" s="141"/>
      <c r="L63" s="141"/>
      <c r="M63" s="141"/>
      <c r="N63" s="141"/>
      <c r="O63" s="141"/>
      <c r="P63" s="210"/>
      <c r="Q63" s="210"/>
      <c r="R63" s="201"/>
    </row>
    <row r="64" spans="1:18" ht="39" customHeight="1">
      <c r="A64" s="178"/>
      <c r="B64" s="129" t="s">
        <v>242</v>
      </c>
      <c r="C64" s="129" t="s">
        <v>215</v>
      </c>
      <c r="D64" s="129"/>
      <c r="E64" s="129"/>
      <c r="F64" s="145"/>
      <c r="G64" s="145"/>
      <c r="H64" s="145"/>
      <c r="I64" s="145"/>
      <c r="J64" s="145"/>
      <c r="K64" s="145"/>
      <c r="L64" s="145"/>
      <c r="M64" s="145"/>
      <c r="N64" s="145"/>
      <c r="O64" s="145"/>
      <c r="P64" s="145"/>
      <c r="Q64" s="145"/>
      <c r="R64" s="240"/>
    </row>
    <row r="65" spans="1:18" ht="49.5" customHeight="1">
      <c r="A65" s="178">
        <v>43922</v>
      </c>
      <c r="B65" s="129" t="s">
        <v>243</v>
      </c>
      <c r="C65" s="129" t="s">
        <v>596</v>
      </c>
      <c r="D65" s="129" t="s">
        <v>554</v>
      </c>
      <c r="E65" s="232"/>
      <c r="F65" s="232"/>
      <c r="G65" s="134"/>
      <c r="H65" s="134"/>
      <c r="I65" s="134"/>
      <c r="J65" s="134"/>
      <c r="K65" s="134"/>
      <c r="L65" s="134"/>
      <c r="M65" s="134"/>
      <c r="N65" s="134"/>
      <c r="O65" s="134"/>
      <c r="P65" s="210"/>
      <c r="Q65" s="210" t="s">
        <v>597</v>
      </c>
      <c r="R65" s="201"/>
    </row>
    <row r="66" spans="1:18" ht="49.5" customHeight="1">
      <c r="A66" s="178">
        <v>43952</v>
      </c>
      <c r="B66" s="129" t="s">
        <v>243</v>
      </c>
      <c r="C66" s="129" t="s">
        <v>596</v>
      </c>
      <c r="D66" s="129" t="s">
        <v>307</v>
      </c>
      <c r="E66" s="232"/>
      <c r="F66" s="232" t="s">
        <v>627</v>
      </c>
      <c r="G66" s="134"/>
      <c r="H66" s="134"/>
      <c r="I66" s="129" t="s">
        <v>624</v>
      </c>
      <c r="J66" s="129" t="s">
        <v>625</v>
      </c>
      <c r="K66" s="134"/>
      <c r="L66" s="134"/>
      <c r="M66" s="134"/>
      <c r="N66" s="134"/>
      <c r="O66" s="134"/>
      <c r="P66" s="210"/>
      <c r="Q66" s="210" t="s">
        <v>626</v>
      </c>
      <c r="R66" s="201"/>
    </row>
    <row r="67" spans="1:18" ht="39" customHeight="1">
      <c r="A67" s="178">
        <v>43862</v>
      </c>
      <c r="B67" s="129" t="s">
        <v>244</v>
      </c>
      <c r="C67" s="129" t="s">
        <v>481</v>
      </c>
      <c r="D67" s="129" t="s">
        <v>482</v>
      </c>
      <c r="E67" s="129" t="s">
        <v>486</v>
      </c>
      <c r="F67" s="129" t="s">
        <v>487</v>
      </c>
      <c r="G67" s="241"/>
      <c r="H67" s="241"/>
      <c r="I67" s="241"/>
      <c r="J67" s="241"/>
      <c r="K67" s="241"/>
      <c r="L67" s="241"/>
      <c r="M67" s="241"/>
      <c r="N67" s="241"/>
      <c r="O67" s="241"/>
      <c r="P67" s="210" t="s">
        <v>483</v>
      </c>
      <c r="Q67" s="125" t="s">
        <v>940</v>
      </c>
      <c r="R67" s="139" t="s">
        <v>484</v>
      </c>
    </row>
    <row r="68" spans="1:18" ht="42" customHeight="1">
      <c r="A68" s="178">
        <v>43891</v>
      </c>
      <c r="B68" s="129" t="s">
        <v>244</v>
      </c>
      <c r="C68" s="129" t="s">
        <v>481</v>
      </c>
      <c r="D68" s="129" t="s">
        <v>482</v>
      </c>
      <c r="E68" s="129" t="s">
        <v>362</v>
      </c>
      <c r="F68" s="129" t="s">
        <v>488</v>
      </c>
      <c r="G68" s="241"/>
      <c r="H68" s="241"/>
      <c r="I68" s="241"/>
      <c r="J68" s="241"/>
      <c r="K68" s="241"/>
      <c r="L68" s="241"/>
      <c r="M68" s="241"/>
      <c r="N68" s="241"/>
      <c r="O68" s="241"/>
      <c r="P68" s="210" t="s">
        <v>485</v>
      </c>
      <c r="Q68" s="125" t="s">
        <v>940</v>
      </c>
      <c r="R68" s="139" t="s">
        <v>484</v>
      </c>
    </row>
    <row r="69" spans="1:18" ht="42" customHeight="1">
      <c r="A69" s="178">
        <v>43983</v>
      </c>
      <c r="B69" s="129" t="s">
        <v>244</v>
      </c>
      <c r="C69" s="129" t="s">
        <v>481</v>
      </c>
      <c r="D69" s="129" t="s">
        <v>482</v>
      </c>
      <c r="E69" s="129" t="s">
        <v>760</v>
      </c>
      <c r="F69" s="129" t="s">
        <v>761</v>
      </c>
      <c r="G69" s="241"/>
      <c r="H69" s="241"/>
      <c r="I69" s="241"/>
      <c r="J69" s="241"/>
      <c r="K69" s="241"/>
      <c r="L69" s="241"/>
      <c r="M69" s="241"/>
      <c r="N69" s="241"/>
      <c r="O69" s="241"/>
      <c r="P69" s="210" t="s">
        <v>762</v>
      </c>
      <c r="Q69" s="125" t="s">
        <v>763</v>
      </c>
      <c r="R69" s="139" t="s">
        <v>764</v>
      </c>
    </row>
    <row r="70" spans="1:18" ht="38.25" customHeight="1">
      <c r="A70" s="178">
        <v>43831</v>
      </c>
      <c r="B70" s="129" t="s">
        <v>245</v>
      </c>
      <c r="C70" s="129" t="s">
        <v>708</v>
      </c>
      <c r="D70" s="129" t="s">
        <v>554</v>
      </c>
      <c r="E70" s="232" t="s">
        <v>707</v>
      </c>
      <c r="F70" s="129" t="s">
        <v>705</v>
      </c>
      <c r="G70" s="165"/>
      <c r="H70" s="165"/>
      <c r="I70" s="138"/>
      <c r="J70" s="138"/>
      <c r="K70" s="138"/>
      <c r="L70" s="138"/>
      <c r="M70" s="138"/>
      <c r="N70" s="138"/>
      <c r="O70" s="138"/>
      <c r="P70" s="210"/>
      <c r="Q70" s="210"/>
      <c r="R70" s="201" t="s">
        <v>706</v>
      </c>
    </row>
    <row r="71" spans="1:18" ht="37.5" customHeight="1">
      <c r="A71" s="178"/>
      <c r="B71" s="129" t="s">
        <v>246</v>
      </c>
      <c r="C71" s="129" t="s">
        <v>215</v>
      </c>
      <c r="D71" s="129"/>
      <c r="E71" s="129"/>
      <c r="F71" s="129"/>
      <c r="G71" s="129"/>
      <c r="H71" s="129"/>
      <c r="I71" s="129"/>
      <c r="J71" s="129"/>
      <c r="K71" s="129"/>
      <c r="L71" s="129"/>
      <c r="M71" s="129"/>
      <c r="N71" s="129"/>
      <c r="O71" s="129"/>
      <c r="P71" s="129"/>
      <c r="Q71" s="210"/>
      <c r="R71" s="242"/>
    </row>
    <row r="72" spans="1:18" ht="104.25" customHeight="1">
      <c r="A72" s="178"/>
      <c r="B72" s="129" t="s">
        <v>247</v>
      </c>
      <c r="C72" s="129" t="s">
        <v>853</v>
      </c>
      <c r="D72" s="129" t="s">
        <v>392</v>
      </c>
      <c r="E72" s="232" t="s">
        <v>854</v>
      </c>
      <c r="F72" s="129"/>
      <c r="G72" s="129"/>
      <c r="H72" s="129"/>
      <c r="I72" s="129" t="s">
        <v>855</v>
      </c>
      <c r="J72" s="129" t="s">
        <v>856</v>
      </c>
      <c r="K72" s="129"/>
      <c r="L72" s="129"/>
      <c r="M72" s="149"/>
      <c r="N72" s="129"/>
      <c r="O72" s="149"/>
      <c r="P72" s="210"/>
      <c r="Q72" s="210" t="s">
        <v>946</v>
      </c>
      <c r="R72" s="201"/>
    </row>
    <row r="73" spans="1:18" s="48" customFormat="1" ht="62.25" customHeight="1">
      <c r="A73" s="178">
        <v>43862</v>
      </c>
      <c r="B73" s="129" t="s">
        <v>248</v>
      </c>
      <c r="C73" s="129" t="s">
        <v>474</v>
      </c>
      <c r="D73" s="129" t="s">
        <v>330</v>
      </c>
      <c r="E73" s="129" t="s">
        <v>475</v>
      </c>
      <c r="F73" s="129" t="s">
        <v>427</v>
      </c>
      <c r="G73" s="129"/>
      <c r="H73" s="129"/>
      <c r="I73" s="129" t="s">
        <v>476</v>
      </c>
      <c r="J73" s="129" t="s">
        <v>296</v>
      </c>
      <c r="K73" s="129"/>
      <c r="L73" s="129"/>
      <c r="M73" s="129"/>
      <c r="N73" s="129"/>
      <c r="O73" s="129"/>
      <c r="P73" s="129"/>
      <c r="Q73" s="125" t="s">
        <v>947</v>
      </c>
      <c r="R73" s="201"/>
    </row>
    <row r="74" spans="1:18" s="48" customFormat="1" ht="62.25" customHeight="1">
      <c r="A74" s="178">
        <v>43983</v>
      </c>
      <c r="B74" s="129" t="s">
        <v>248</v>
      </c>
      <c r="C74" s="129" t="s">
        <v>752</v>
      </c>
      <c r="D74" s="129" t="s">
        <v>392</v>
      </c>
      <c r="E74" s="129" t="s">
        <v>753</v>
      </c>
      <c r="F74" s="129" t="s">
        <v>754</v>
      </c>
      <c r="G74" s="129"/>
      <c r="H74" s="129"/>
      <c r="I74" s="129" t="s">
        <v>755</v>
      </c>
      <c r="J74" s="129" t="s">
        <v>756</v>
      </c>
      <c r="K74" s="227"/>
      <c r="L74" s="227"/>
      <c r="M74" s="227"/>
      <c r="N74" s="227"/>
      <c r="O74" s="227"/>
      <c r="P74" s="227"/>
      <c r="Q74" s="125" t="s">
        <v>939</v>
      </c>
      <c r="R74" s="201"/>
    </row>
    <row r="75" spans="1:18" ht="49.5" customHeight="1">
      <c r="A75" s="178">
        <v>43922</v>
      </c>
      <c r="B75" s="129" t="s">
        <v>249</v>
      </c>
      <c r="C75" s="129" t="s">
        <v>598</v>
      </c>
      <c r="D75" s="132" t="s">
        <v>554</v>
      </c>
      <c r="E75" s="151"/>
      <c r="F75" s="151"/>
      <c r="G75" s="151"/>
      <c r="H75" s="151"/>
      <c r="I75" s="151"/>
      <c r="J75" s="151"/>
      <c r="K75" s="151"/>
      <c r="L75" s="151"/>
      <c r="M75" s="151"/>
      <c r="N75" s="151"/>
      <c r="O75" s="151"/>
      <c r="P75" s="151"/>
      <c r="Q75" s="151"/>
      <c r="R75" s="139" t="s">
        <v>599</v>
      </c>
    </row>
    <row r="76" spans="1:18" ht="49.5" customHeight="1">
      <c r="A76" s="178">
        <v>43983</v>
      </c>
      <c r="B76" s="129" t="s">
        <v>249</v>
      </c>
      <c r="C76" s="132" t="s">
        <v>819</v>
      </c>
      <c r="D76" s="132" t="s">
        <v>392</v>
      </c>
      <c r="E76" s="132" t="s">
        <v>818</v>
      </c>
      <c r="F76" s="152" t="s">
        <v>433</v>
      </c>
      <c r="G76" s="132"/>
      <c r="H76" s="132"/>
      <c r="I76" s="142" t="s">
        <v>816</v>
      </c>
      <c r="J76" s="142">
        <v>43999</v>
      </c>
      <c r="K76" s="132"/>
      <c r="L76" s="132"/>
      <c r="M76" s="132"/>
      <c r="N76" s="132"/>
      <c r="O76" s="132"/>
      <c r="P76" s="132"/>
      <c r="Q76" s="125" t="s">
        <v>817</v>
      </c>
      <c r="R76" s="139" t="s">
        <v>820</v>
      </c>
    </row>
    <row r="77" spans="1:18" ht="44.25" customHeight="1">
      <c r="A77" s="178">
        <v>43952</v>
      </c>
      <c r="B77" s="129" t="s">
        <v>250</v>
      </c>
      <c r="C77" s="129" t="s">
        <v>641</v>
      </c>
      <c r="D77" s="129" t="s">
        <v>330</v>
      </c>
      <c r="E77" s="129" t="s">
        <v>789</v>
      </c>
      <c r="F77" s="129" t="s">
        <v>790</v>
      </c>
      <c r="G77" s="129"/>
      <c r="H77" s="129"/>
      <c r="I77" s="129" t="s">
        <v>642</v>
      </c>
      <c r="J77" s="232" t="s">
        <v>643</v>
      </c>
      <c r="K77" s="227"/>
      <c r="L77" s="227"/>
      <c r="M77" s="227"/>
      <c r="N77" s="227"/>
      <c r="O77" s="227"/>
      <c r="P77" s="227"/>
      <c r="Q77" s="125" t="s">
        <v>788</v>
      </c>
      <c r="R77" s="201"/>
    </row>
    <row r="78" spans="1:18" ht="50.25" customHeight="1">
      <c r="A78" s="178">
        <v>43831</v>
      </c>
      <c r="B78" s="129" t="s">
        <v>251</v>
      </c>
      <c r="C78" s="129" t="s">
        <v>301</v>
      </c>
      <c r="D78" s="129" t="s">
        <v>956</v>
      </c>
      <c r="E78" s="232" t="s">
        <v>302</v>
      </c>
      <c r="F78" s="129"/>
      <c r="G78" s="138"/>
      <c r="H78" s="138"/>
      <c r="I78" s="132" t="s">
        <v>303</v>
      </c>
      <c r="J78" s="132" t="s">
        <v>304</v>
      </c>
      <c r="K78" s="138"/>
      <c r="L78" s="138"/>
      <c r="M78" s="138"/>
      <c r="N78" s="138"/>
      <c r="O78" s="138"/>
      <c r="P78" s="210"/>
      <c r="Q78" s="125" t="s">
        <v>957</v>
      </c>
      <c r="R78" s="139" t="s">
        <v>305</v>
      </c>
    </row>
    <row r="79" spans="1:18" ht="53.25" customHeight="1">
      <c r="A79" s="178">
        <v>43862</v>
      </c>
      <c r="B79" s="129" t="s">
        <v>251</v>
      </c>
      <c r="C79" s="129" t="s">
        <v>301</v>
      </c>
      <c r="D79" s="129" t="s">
        <v>839</v>
      </c>
      <c r="E79" s="232" t="s">
        <v>826</v>
      </c>
      <c r="F79" s="129"/>
      <c r="G79" s="138"/>
      <c r="H79" s="138"/>
      <c r="I79" s="132"/>
      <c r="J79" s="132"/>
      <c r="K79" s="138"/>
      <c r="L79" s="138"/>
      <c r="M79" s="138"/>
      <c r="N79" s="138"/>
      <c r="O79" s="138"/>
      <c r="P79" s="210"/>
      <c r="Q79" s="210" t="s">
        <v>938</v>
      </c>
      <c r="R79" s="201" t="s">
        <v>838</v>
      </c>
    </row>
    <row r="80" spans="1:18" ht="90.75" customHeight="1">
      <c r="A80" s="178">
        <v>43891</v>
      </c>
      <c r="B80" s="129" t="s">
        <v>251</v>
      </c>
      <c r="C80" s="129" t="s">
        <v>301</v>
      </c>
      <c r="D80" s="129" t="s">
        <v>837</v>
      </c>
      <c r="E80" s="232" t="s">
        <v>308</v>
      </c>
      <c r="F80" s="129"/>
      <c r="G80" s="138"/>
      <c r="H80" s="138"/>
      <c r="I80" s="132"/>
      <c r="J80" s="132"/>
      <c r="K80" s="138"/>
      <c r="L80" s="138"/>
      <c r="M80" s="138"/>
      <c r="N80" s="138"/>
      <c r="O80" s="138"/>
      <c r="P80" s="210" t="s">
        <v>530</v>
      </c>
      <c r="Q80" s="210" t="s">
        <v>937</v>
      </c>
      <c r="R80" s="201" t="s">
        <v>936</v>
      </c>
    </row>
    <row r="81" spans="1:18" ht="39.75" customHeight="1">
      <c r="A81" s="178">
        <v>43922</v>
      </c>
      <c r="B81" s="129" t="s">
        <v>251</v>
      </c>
      <c r="C81" s="129" t="s">
        <v>830</v>
      </c>
      <c r="D81" s="129" t="s">
        <v>836</v>
      </c>
      <c r="E81" s="232"/>
      <c r="F81" s="129" t="s">
        <v>720</v>
      </c>
      <c r="G81" s="138"/>
      <c r="H81" s="138"/>
      <c r="I81" s="132"/>
      <c r="J81" s="132"/>
      <c r="K81" s="138"/>
      <c r="L81" s="138"/>
      <c r="M81" s="138"/>
      <c r="N81" s="138"/>
      <c r="O81" s="138"/>
      <c r="P81" s="210"/>
      <c r="Q81" s="210" t="s">
        <v>834</v>
      </c>
      <c r="R81" s="201" t="s">
        <v>832</v>
      </c>
    </row>
    <row r="82" spans="1:18" ht="45" customHeight="1">
      <c r="A82" s="178">
        <v>43922</v>
      </c>
      <c r="B82" s="129" t="s">
        <v>251</v>
      </c>
      <c r="C82" s="129" t="s">
        <v>831</v>
      </c>
      <c r="D82" s="129" t="s">
        <v>836</v>
      </c>
      <c r="E82" s="232" t="s">
        <v>833</v>
      </c>
      <c r="F82" s="129" t="s">
        <v>720</v>
      </c>
      <c r="G82" s="138"/>
      <c r="H82" s="138"/>
      <c r="I82" s="132"/>
      <c r="J82" s="132"/>
      <c r="K82" s="138"/>
      <c r="L82" s="138"/>
      <c r="M82" s="138"/>
      <c r="N82" s="138"/>
      <c r="O82" s="138"/>
      <c r="P82" s="210"/>
      <c r="Q82" s="210" t="s">
        <v>835</v>
      </c>
      <c r="R82" s="201"/>
    </row>
    <row r="83" spans="1:18" ht="43.5" customHeight="1">
      <c r="A83" s="178">
        <v>43952</v>
      </c>
      <c r="B83" s="129" t="s">
        <v>251</v>
      </c>
      <c r="C83" s="129" t="s">
        <v>446</v>
      </c>
      <c r="D83" s="129" t="s">
        <v>553</v>
      </c>
      <c r="E83" s="232" t="s">
        <v>713</v>
      </c>
      <c r="F83" s="129"/>
      <c r="G83" s="138"/>
      <c r="H83" s="138"/>
      <c r="I83" s="132"/>
      <c r="J83" s="132"/>
      <c r="K83" s="138"/>
      <c r="L83" s="138"/>
      <c r="M83" s="138"/>
      <c r="N83" s="138"/>
      <c r="O83" s="138"/>
      <c r="P83" s="210" t="s">
        <v>794</v>
      </c>
      <c r="Q83" s="210" t="s">
        <v>829</v>
      </c>
      <c r="R83" s="201"/>
    </row>
    <row r="84" spans="1:18" ht="48" customHeight="1">
      <c r="A84" s="178">
        <v>43952</v>
      </c>
      <c r="B84" s="129" t="s">
        <v>251</v>
      </c>
      <c r="C84" s="129" t="s">
        <v>635</v>
      </c>
      <c r="D84" s="129" t="s">
        <v>392</v>
      </c>
      <c r="E84" s="232" t="s">
        <v>828</v>
      </c>
      <c r="F84" s="129" t="s">
        <v>651</v>
      </c>
      <c r="G84" s="138"/>
      <c r="H84" s="138"/>
      <c r="I84" s="132"/>
      <c r="J84" s="132"/>
      <c r="K84" s="138"/>
      <c r="L84" s="138"/>
      <c r="M84" s="138"/>
      <c r="N84" s="138"/>
      <c r="O84" s="138"/>
      <c r="P84" s="210"/>
      <c r="Q84" s="210" t="s">
        <v>827</v>
      </c>
      <c r="R84" s="201" t="s">
        <v>834</v>
      </c>
    </row>
    <row r="85" spans="1:18" ht="114" customHeight="1">
      <c r="A85" s="178">
        <v>43862</v>
      </c>
      <c r="B85" s="129" t="s">
        <v>252</v>
      </c>
      <c r="C85" s="129" t="s">
        <v>446</v>
      </c>
      <c r="D85" s="129" t="s">
        <v>435</v>
      </c>
      <c r="E85" s="232" t="s">
        <v>447</v>
      </c>
      <c r="F85" s="129" t="s">
        <v>390</v>
      </c>
      <c r="G85" s="129"/>
      <c r="H85" s="129"/>
      <c r="I85" s="129"/>
      <c r="J85" s="129"/>
      <c r="K85" s="129"/>
      <c r="L85" s="129"/>
      <c r="M85" s="129"/>
      <c r="N85" s="129"/>
      <c r="O85" s="129"/>
      <c r="P85" s="210" t="s">
        <v>450</v>
      </c>
      <c r="Q85" s="125" t="s">
        <v>448</v>
      </c>
      <c r="R85" s="139" t="s">
        <v>449</v>
      </c>
    </row>
    <row r="86" spans="1:18" ht="45" customHeight="1">
      <c r="A86" s="178">
        <v>43952</v>
      </c>
      <c r="B86" s="129" t="s">
        <v>252</v>
      </c>
      <c r="C86" s="129" t="s">
        <v>609</v>
      </c>
      <c r="D86" s="129" t="s">
        <v>554</v>
      </c>
      <c r="E86" s="232"/>
      <c r="F86" s="129"/>
      <c r="G86" s="129"/>
      <c r="H86" s="129"/>
      <c r="I86" s="129"/>
      <c r="J86" s="129"/>
      <c r="K86" s="129"/>
      <c r="L86" s="129"/>
      <c r="M86" s="129"/>
      <c r="N86" s="129"/>
      <c r="O86" s="129"/>
      <c r="P86" s="210"/>
      <c r="Q86" s="125" t="s">
        <v>610</v>
      </c>
      <c r="R86" s="139"/>
    </row>
    <row r="87" spans="1:18" ht="45" customHeight="1">
      <c r="A87" s="178">
        <v>43862</v>
      </c>
      <c r="B87" s="129" t="s">
        <v>253</v>
      </c>
      <c r="C87" s="129" t="s">
        <v>292</v>
      </c>
      <c r="D87" s="129" t="s">
        <v>276</v>
      </c>
      <c r="E87" s="129" t="s">
        <v>293</v>
      </c>
      <c r="F87" s="129"/>
      <c r="G87" s="129"/>
      <c r="H87" s="129"/>
      <c r="I87" s="129" t="s">
        <v>295</v>
      </c>
      <c r="J87" s="132" t="s">
        <v>411</v>
      </c>
      <c r="K87" s="143"/>
      <c r="L87" s="143"/>
      <c r="M87" s="143"/>
      <c r="N87" s="143"/>
      <c r="O87" s="143"/>
      <c r="P87" s="210"/>
      <c r="Q87" s="125" t="s">
        <v>412</v>
      </c>
      <c r="R87" s="139" t="s">
        <v>294</v>
      </c>
    </row>
    <row r="88" spans="1:18" ht="40.5" customHeight="1">
      <c r="A88" s="178"/>
      <c r="B88" s="129" t="s">
        <v>254</v>
      </c>
      <c r="C88" s="129" t="s">
        <v>215</v>
      </c>
      <c r="D88" s="129"/>
      <c r="E88" s="129"/>
      <c r="F88" s="129"/>
      <c r="G88" s="129"/>
      <c r="H88" s="129"/>
      <c r="I88" s="129"/>
      <c r="J88" s="129"/>
      <c r="K88" s="129"/>
      <c r="L88" s="129"/>
      <c r="M88" s="129"/>
      <c r="N88" s="129"/>
      <c r="O88" s="151"/>
      <c r="P88" s="151"/>
      <c r="Q88" s="210"/>
      <c r="R88" s="201"/>
    </row>
    <row r="89" spans="1:18" ht="40.5" customHeight="1">
      <c r="A89" s="178"/>
      <c r="B89" s="129" t="s">
        <v>263</v>
      </c>
      <c r="C89" s="129" t="s">
        <v>215</v>
      </c>
      <c r="D89" s="129"/>
      <c r="E89" s="129"/>
      <c r="F89" s="129"/>
      <c r="G89" s="129"/>
      <c r="H89" s="129"/>
      <c r="I89" s="129"/>
      <c r="J89" s="232"/>
      <c r="K89" s="227"/>
      <c r="L89" s="227"/>
      <c r="M89" s="227"/>
      <c r="N89" s="227"/>
      <c r="O89" s="227"/>
      <c r="P89" s="227"/>
      <c r="Q89" s="243"/>
      <c r="R89" s="201"/>
    </row>
    <row r="90" spans="1:18" ht="40.5" customHeight="1">
      <c r="A90" s="178"/>
      <c r="B90" s="129" t="s">
        <v>262</v>
      </c>
      <c r="C90" s="129" t="s">
        <v>215</v>
      </c>
      <c r="D90" s="129"/>
      <c r="E90" s="129"/>
      <c r="F90" s="129"/>
      <c r="G90" s="143"/>
      <c r="H90" s="143"/>
      <c r="I90" s="143"/>
      <c r="J90" s="143"/>
      <c r="K90" s="143"/>
      <c r="L90" s="143"/>
      <c r="M90" s="143"/>
      <c r="N90" s="143"/>
      <c r="O90" s="143"/>
      <c r="P90" s="244"/>
      <c r="Q90" s="245"/>
      <c r="R90" s="246"/>
    </row>
    <row r="91" spans="1:18" ht="62.25" customHeight="1">
      <c r="A91" s="178">
        <v>43800</v>
      </c>
      <c r="B91" s="129" t="s">
        <v>261</v>
      </c>
      <c r="C91" s="129" t="s">
        <v>207</v>
      </c>
      <c r="D91" s="129" t="s">
        <v>555</v>
      </c>
      <c r="E91" s="129"/>
      <c r="F91" s="129" t="s">
        <v>935</v>
      </c>
      <c r="G91" s="129"/>
      <c r="H91" s="143"/>
      <c r="I91" s="129"/>
      <c r="J91" s="143"/>
      <c r="K91" s="143"/>
      <c r="L91" s="143"/>
      <c r="M91" s="143"/>
      <c r="N91" s="331" t="s">
        <v>575</v>
      </c>
      <c r="O91" s="331"/>
      <c r="P91" s="231"/>
      <c r="Q91" s="231"/>
      <c r="R91" s="201"/>
    </row>
    <row r="92" spans="1:18" ht="48.75" customHeight="1">
      <c r="A92" s="178">
        <v>43525</v>
      </c>
      <c r="B92" s="129" t="s">
        <v>260</v>
      </c>
      <c r="C92" s="129" t="s">
        <v>323</v>
      </c>
      <c r="D92" s="129" t="s">
        <v>435</v>
      </c>
      <c r="E92" s="129" t="s">
        <v>439</v>
      </c>
      <c r="F92" s="129" t="s">
        <v>436</v>
      </c>
      <c r="G92" s="129"/>
      <c r="H92" s="129"/>
      <c r="I92" s="129" t="s">
        <v>440</v>
      </c>
      <c r="J92" s="129" t="s">
        <v>438</v>
      </c>
      <c r="K92" s="143"/>
      <c r="L92" s="143"/>
      <c r="M92" s="143"/>
      <c r="N92" s="143"/>
      <c r="O92" s="143"/>
      <c r="P92" s="210"/>
      <c r="Q92" s="125" t="s">
        <v>948</v>
      </c>
      <c r="R92" s="201" t="s">
        <v>437</v>
      </c>
    </row>
    <row r="93" spans="1:18" ht="48.75" customHeight="1">
      <c r="A93" s="178">
        <v>43586</v>
      </c>
      <c r="B93" s="129" t="s">
        <v>260</v>
      </c>
      <c r="C93" s="129" t="s">
        <v>323</v>
      </c>
      <c r="D93" s="129" t="s">
        <v>435</v>
      </c>
      <c r="E93" s="129" t="s">
        <v>775</v>
      </c>
      <c r="F93" s="129" t="s">
        <v>776</v>
      </c>
      <c r="G93" s="129"/>
      <c r="H93" s="129"/>
      <c r="I93" s="129"/>
      <c r="J93" s="129"/>
      <c r="K93" s="143"/>
      <c r="L93" s="143"/>
      <c r="M93" s="143"/>
      <c r="N93" s="143"/>
      <c r="O93" s="143"/>
      <c r="P93" s="210"/>
      <c r="Q93" s="125"/>
      <c r="R93" s="201" t="s">
        <v>645</v>
      </c>
    </row>
    <row r="94" spans="1:18" ht="39" customHeight="1">
      <c r="A94" s="178">
        <v>43617</v>
      </c>
      <c r="B94" s="129" t="s">
        <v>260</v>
      </c>
      <c r="C94" s="129" t="s">
        <v>323</v>
      </c>
      <c r="D94" s="129" t="s">
        <v>435</v>
      </c>
      <c r="E94" s="129" t="s">
        <v>777</v>
      </c>
      <c r="F94" s="129" t="s">
        <v>778</v>
      </c>
      <c r="G94" s="129"/>
      <c r="H94" s="129"/>
      <c r="I94" s="129"/>
      <c r="J94" s="129"/>
      <c r="K94" s="143"/>
      <c r="L94" s="143"/>
      <c r="M94" s="143"/>
      <c r="N94" s="143"/>
      <c r="O94" s="143"/>
      <c r="P94" s="210"/>
      <c r="Q94" s="125"/>
      <c r="R94" s="201" t="s">
        <v>779</v>
      </c>
    </row>
    <row r="95" spans="1:18" ht="54" customHeight="1">
      <c r="A95" s="178">
        <v>43617</v>
      </c>
      <c r="B95" s="129" t="s">
        <v>260</v>
      </c>
      <c r="C95" s="129" t="s">
        <v>323</v>
      </c>
      <c r="D95" s="129" t="s">
        <v>435</v>
      </c>
      <c r="E95" s="129" t="s">
        <v>774</v>
      </c>
      <c r="F95" s="129"/>
      <c r="G95" s="129"/>
      <c r="H95" s="129"/>
      <c r="I95" s="232" t="s">
        <v>682</v>
      </c>
      <c r="J95" s="232" t="s">
        <v>683</v>
      </c>
      <c r="K95" s="143"/>
      <c r="L95" s="143"/>
      <c r="M95" s="143"/>
      <c r="N95" s="143"/>
      <c r="O95" s="143"/>
      <c r="P95" s="210"/>
      <c r="Q95" s="210" t="s">
        <v>949</v>
      </c>
      <c r="R95" s="201" t="s">
        <v>681</v>
      </c>
    </row>
    <row r="96" spans="1:18" ht="40.5" customHeight="1">
      <c r="A96" s="178">
        <v>43891</v>
      </c>
      <c r="B96" s="129" t="s">
        <v>259</v>
      </c>
      <c r="C96" s="129" t="s">
        <v>428</v>
      </c>
      <c r="D96" s="129" t="s">
        <v>392</v>
      </c>
      <c r="E96" s="129"/>
      <c r="F96" s="129" t="s">
        <v>429</v>
      </c>
      <c r="G96" s="143"/>
      <c r="H96" s="143"/>
      <c r="I96" s="143"/>
      <c r="J96" s="143"/>
      <c r="K96" s="143"/>
      <c r="L96" s="143"/>
      <c r="M96" s="143"/>
      <c r="N96" s="330" t="s">
        <v>744</v>
      </c>
      <c r="O96" s="330"/>
      <c r="P96" s="125"/>
      <c r="Q96" s="125" t="s">
        <v>743</v>
      </c>
      <c r="R96" s="139"/>
    </row>
    <row r="97" spans="1:18" ht="40.5" customHeight="1">
      <c r="A97" s="178">
        <v>43891</v>
      </c>
      <c r="B97" s="129" t="s">
        <v>259</v>
      </c>
      <c r="C97" s="129" t="s">
        <v>428</v>
      </c>
      <c r="D97" s="129" t="s">
        <v>392</v>
      </c>
      <c r="E97" s="129"/>
      <c r="F97" s="129" t="s">
        <v>430</v>
      </c>
      <c r="G97" s="143"/>
      <c r="H97" s="143"/>
      <c r="I97" s="143"/>
      <c r="J97" s="143"/>
      <c r="K97" s="143"/>
      <c r="L97" s="143"/>
      <c r="M97" s="143"/>
      <c r="N97" s="330" t="s">
        <v>745</v>
      </c>
      <c r="O97" s="330"/>
      <c r="P97" s="143"/>
      <c r="Q97" s="125" t="s">
        <v>743</v>
      </c>
      <c r="R97" s="139"/>
    </row>
    <row r="98" spans="1:18" ht="40.5" customHeight="1">
      <c r="A98" s="178">
        <v>43891</v>
      </c>
      <c r="B98" s="129" t="s">
        <v>259</v>
      </c>
      <c r="C98" s="129" t="s">
        <v>428</v>
      </c>
      <c r="D98" s="129" t="s">
        <v>392</v>
      </c>
      <c r="E98" s="129"/>
      <c r="F98" s="129" t="s">
        <v>431</v>
      </c>
      <c r="G98" s="143"/>
      <c r="H98" s="143"/>
      <c r="I98" s="143"/>
      <c r="J98" s="143"/>
      <c r="K98" s="143"/>
      <c r="L98" s="143"/>
      <c r="M98" s="143"/>
      <c r="N98" s="330" t="s">
        <v>746</v>
      </c>
      <c r="O98" s="330"/>
      <c r="P98" s="143"/>
      <c r="Q98" s="125" t="s">
        <v>743</v>
      </c>
      <c r="R98" s="139"/>
    </row>
    <row r="99" spans="1:18" ht="40.5" customHeight="1">
      <c r="A99" s="178">
        <v>43952</v>
      </c>
      <c r="B99" s="129" t="s">
        <v>259</v>
      </c>
      <c r="C99" s="129" t="s">
        <v>428</v>
      </c>
      <c r="D99" s="129" t="s">
        <v>554</v>
      </c>
      <c r="E99" s="129"/>
      <c r="F99" s="129"/>
      <c r="G99" s="143"/>
      <c r="H99" s="143"/>
      <c r="I99" s="143"/>
      <c r="J99" s="143"/>
      <c r="K99" s="143"/>
      <c r="L99" s="143"/>
      <c r="M99" s="143"/>
      <c r="N99" s="143"/>
      <c r="O99" s="143"/>
      <c r="P99" s="143"/>
      <c r="Q99" s="125" t="s">
        <v>950</v>
      </c>
      <c r="R99" s="139"/>
    </row>
    <row r="100" spans="1:18" ht="86.25" customHeight="1">
      <c r="A100" s="178">
        <v>43862</v>
      </c>
      <c r="B100" s="129" t="s">
        <v>258</v>
      </c>
      <c r="C100" s="129" t="s">
        <v>287</v>
      </c>
      <c r="D100" s="129" t="s">
        <v>435</v>
      </c>
      <c r="E100" s="129" t="s">
        <v>285</v>
      </c>
      <c r="F100" s="129" t="s">
        <v>509</v>
      </c>
      <c r="G100" s="129"/>
      <c r="H100" s="129"/>
      <c r="I100" s="129" t="s">
        <v>508</v>
      </c>
      <c r="J100" s="129" t="s">
        <v>510</v>
      </c>
      <c r="K100" s="129"/>
      <c r="L100" s="129"/>
      <c r="M100" s="129"/>
      <c r="N100" s="129"/>
      <c r="O100" s="129"/>
      <c r="P100" s="129"/>
      <c r="Q100" s="125" t="s">
        <v>511</v>
      </c>
      <c r="R100" s="139" t="s">
        <v>286</v>
      </c>
    </row>
    <row r="101" spans="1:18" ht="53.25" customHeight="1">
      <c r="A101" s="178">
        <v>43922</v>
      </c>
      <c r="B101" s="129" t="s">
        <v>258</v>
      </c>
      <c r="C101" s="129" t="s">
        <v>584</v>
      </c>
      <c r="D101" s="129" t="s">
        <v>307</v>
      </c>
      <c r="E101" s="129" t="s">
        <v>602</v>
      </c>
      <c r="F101" s="129"/>
      <c r="G101" s="129"/>
      <c r="H101" s="129"/>
      <c r="I101" s="129" t="s">
        <v>600</v>
      </c>
      <c r="J101" s="129" t="s">
        <v>601</v>
      </c>
      <c r="K101" s="129"/>
      <c r="L101" s="129"/>
      <c r="M101" s="129"/>
      <c r="N101" s="129"/>
      <c r="O101" s="129"/>
      <c r="P101" s="129"/>
      <c r="Q101" s="125" t="s">
        <v>585</v>
      </c>
      <c r="R101" s="139"/>
    </row>
    <row r="102" spans="1:18" ht="56.25" customHeight="1">
      <c r="A102" s="178">
        <v>43922</v>
      </c>
      <c r="B102" s="129" t="s">
        <v>258</v>
      </c>
      <c r="C102" s="129" t="s">
        <v>807</v>
      </c>
      <c r="D102" s="129" t="s">
        <v>392</v>
      </c>
      <c r="E102" s="129" t="s">
        <v>721</v>
      </c>
      <c r="F102" s="129">
        <v>2014</v>
      </c>
      <c r="G102" s="129"/>
      <c r="H102" s="129"/>
      <c r="I102" s="129"/>
      <c r="J102" s="129"/>
      <c r="K102" s="129"/>
      <c r="L102" s="129"/>
      <c r="M102" s="129"/>
      <c r="N102" s="129"/>
      <c r="O102" s="129"/>
      <c r="P102" s="129"/>
      <c r="Q102" s="125" t="s">
        <v>811</v>
      </c>
      <c r="R102" s="139"/>
    </row>
    <row r="103" spans="1:18" ht="56.25" customHeight="1">
      <c r="A103" s="178">
        <v>43952</v>
      </c>
      <c r="B103" s="129" t="s">
        <v>258</v>
      </c>
      <c r="C103" s="129" t="s">
        <v>808</v>
      </c>
      <c r="D103" s="129" t="s">
        <v>307</v>
      </c>
      <c r="E103" s="129" t="s">
        <v>809</v>
      </c>
      <c r="F103" s="129" t="s">
        <v>810</v>
      </c>
      <c r="G103" s="129"/>
      <c r="H103" s="129"/>
      <c r="I103" s="129"/>
      <c r="J103" s="129"/>
      <c r="K103" s="129"/>
      <c r="L103" s="129"/>
      <c r="M103" s="129"/>
      <c r="N103" s="129"/>
      <c r="O103" s="129"/>
      <c r="P103" s="129"/>
      <c r="Q103" s="125" t="s">
        <v>951</v>
      </c>
      <c r="R103" s="139"/>
    </row>
    <row r="104" spans="1:18" ht="101.25" customHeight="1">
      <c r="A104" s="178">
        <v>43891</v>
      </c>
      <c r="B104" s="129" t="s">
        <v>257</v>
      </c>
      <c r="C104" s="129" t="s">
        <v>319</v>
      </c>
      <c r="D104" s="247" t="s">
        <v>543</v>
      </c>
      <c r="E104" s="232" t="s">
        <v>321</v>
      </c>
      <c r="F104" s="129"/>
      <c r="G104" s="129"/>
      <c r="H104" s="232"/>
      <c r="I104" s="149"/>
      <c r="J104" s="149"/>
      <c r="K104" s="129"/>
      <c r="L104" s="248"/>
      <c r="M104" s="149"/>
      <c r="N104" s="149"/>
      <c r="O104" s="149"/>
      <c r="P104" s="210"/>
      <c r="Q104" s="210" t="s">
        <v>571</v>
      </c>
      <c r="R104" s="139" t="s">
        <v>322</v>
      </c>
    </row>
    <row r="105" spans="1:18" ht="46.5" customHeight="1">
      <c r="A105" s="178"/>
      <c r="B105" s="129" t="s">
        <v>256</v>
      </c>
      <c r="C105" s="129" t="s">
        <v>215</v>
      </c>
      <c r="D105" s="129"/>
      <c r="E105" s="129"/>
      <c r="F105" s="129"/>
      <c r="G105" s="129"/>
      <c r="H105" s="129"/>
      <c r="I105" s="129"/>
      <c r="J105" s="129"/>
      <c r="K105" s="129"/>
      <c r="L105" s="129"/>
      <c r="M105" s="129"/>
      <c r="N105" s="129"/>
      <c r="O105" s="129"/>
      <c r="P105" s="210"/>
      <c r="Q105" s="210"/>
      <c r="R105" s="201"/>
    </row>
    <row r="106" spans="1:18" ht="46.5" customHeight="1" thickBot="1">
      <c r="A106" s="191"/>
      <c r="B106" s="2" t="s">
        <v>255</v>
      </c>
      <c r="C106" s="2" t="s">
        <v>215</v>
      </c>
      <c r="D106" s="2"/>
      <c r="E106" s="249"/>
      <c r="F106" s="2"/>
      <c r="G106" s="2"/>
      <c r="H106" s="249"/>
      <c r="I106" s="2"/>
      <c r="J106" s="249"/>
      <c r="K106" s="250"/>
      <c r="L106" s="250"/>
      <c r="M106" s="250"/>
      <c r="N106" s="250"/>
      <c r="O106" s="250"/>
      <c r="P106" s="250"/>
      <c r="Q106" s="2"/>
      <c r="R106" s="209"/>
    </row>
  </sheetData>
  <mergeCells count="19">
    <mergeCell ref="A6:R6"/>
    <mergeCell ref="N96:O96"/>
    <mergeCell ref="N97:O97"/>
    <mergeCell ref="N98:O98"/>
    <mergeCell ref="N91:O91"/>
    <mergeCell ref="A2:R2"/>
    <mergeCell ref="G4:H4"/>
    <mergeCell ref="I4:J4"/>
    <mergeCell ref="K4:M4"/>
    <mergeCell ref="A3:A5"/>
    <mergeCell ref="B3:B5"/>
    <mergeCell ref="C3:C5"/>
    <mergeCell ref="D3:D5"/>
    <mergeCell ref="E3:E5"/>
    <mergeCell ref="F3:F5"/>
    <mergeCell ref="G3:R3"/>
    <mergeCell ref="N4:O4"/>
    <mergeCell ref="Q4:Q5"/>
    <mergeCell ref="R4:R5"/>
  </mergeCells>
  <phoneticPr fontId="5" type="noConversion"/>
  <pageMargins left="0.51181102362204722" right="0.11811023622047245" top="0.15748031496062992" bottom="0.15748031496062992"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sheetPr>
    <tabColor rgb="FFFF0000"/>
    <pageSetUpPr fitToPage="1"/>
  </sheetPr>
  <dimension ref="A1:P35"/>
  <sheetViews>
    <sheetView view="pageBreakPreview" topLeftCell="A14" zoomScale="75" zoomScaleSheetLayoutView="75" workbookViewId="0">
      <selection activeCell="B7" sqref="B7"/>
    </sheetView>
  </sheetViews>
  <sheetFormatPr defaultRowHeight="17.25"/>
  <cols>
    <col min="1" max="1" width="6.85546875" style="74" customWidth="1"/>
    <col min="2" max="2" width="87.7109375" style="74" customWidth="1"/>
    <col min="3" max="3" width="10.140625" style="74" customWidth="1"/>
    <col min="4" max="4" width="6.140625" style="74" customWidth="1"/>
    <col min="5" max="5" width="10.85546875" style="74" customWidth="1"/>
    <col min="6" max="6" width="5.28515625" style="74" customWidth="1"/>
    <col min="7" max="7" width="14.140625" style="74" customWidth="1"/>
    <col min="8" max="8" width="5.7109375" style="74" customWidth="1"/>
    <col min="9" max="9" width="10.7109375" style="74" customWidth="1"/>
    <col min="10" max="10" width="5.28515625" style="74" customWidth="1"/>
    <col min="11" max="11" width="10.28515625" style="74" customWidth="1"/>
    <col min="12" max="12" width="5.28515625" style="74" customWidth="1"/>
    <col min="13" max="13" width="9.140625" style="74"/>
    <col min="14" max="14" width="5.5703125" style="74" customWidth="1"/>
    <col min="15" max="15" width="9.140625" style="74"/>
    <col min="16" max="16" width="7.140625" style="74" customWidth="1"/>
    <col min="17" max="16384" width="9.140625" style="74"/>
  </cols>
  <sheetData>
    <row r="1" spans="1:16" ht="18">
      <c r="P1" s="119" t="s">
        <v>204</v>
      </c>
    </row>
    <row r="2" spans="1:16">
      <c r="A2" s="340" t="s">
        <v>80</v>
      </c>
      <c r="B2" s="340"/>
      <c r="C2" s="340"/>
      <c r="D2" s="340"/>
      <c r="E2" s="340"/>
      <c r="F2" s="340"/>
      <c r="G2" s="340"/>
      <c r="H2" s="340"/>
      <c r="I2" s="340"/>
      <c r="J2" s="340"/>
      <c r="K2" s="340"/>
      <c r="L2" s="340"/>
      <c r="M2" s="340"/>
      <c r="N2" s="340"/>
      <c r="O2" s="340"/>
      <c r="P2" s="341"/>
    </row>
    <row r="3" spans="1:16" ht="18" thickBot="1"/>
    <row r="4" spans="1:16" ht="54" customHeight="1" thickBot="1">
      <c r="A4" s="332" t="s">
        <v>70</v>
      </c>
      <c r="B4" s="334" t="s">
        <v>214</v>
      </c>
      <c r="C4" s="336" t="s">
        <v>958</v>
      </c>
      <c r="D4" s="337"/>
      <c r="E4" s="338"/>
      <c r="F4" s="338"/>
      <c r="G4" s="338"/>
      <c r="H4" s="338"/>
      <c r="I4" s="338"/>
      <c r="J4" s="338"/>
      <c r="K4" s="338"/>
      <c r="L4" s="338"/>
      <c r="M4" s="338"/>
      <c r="N4" s="338"/>
      <c r="O4" s="338"/>
      <c r="P4" s="339"/>
    </row>
    <row r="5" spans="1:16" ht="191.25" customHeight="1" thickBot="1">
      <c r="A5" s="333"/>
      <c r="B5" s="335"/>
      <c r="C5" s="257" t="s">
        <v>71</v>
      </c>
      <c r="D5" s="252" t="s">
        <v>17</v>
      </c>
      <c r="E5" s="252" t="s">
        <v>72</v>
      </c>
      <c r="F5" s="252" t="s">
        <v>17</v>
      </c>
      <c r="G5" s="252" t="s">
        <v>73</v>
      </c>
      <c r="H5" s="252" t="s">
        <v>17</v>
      </c>
      <c r="I5" s="252" t="s">
        <v>18</v>
      </c>
      <c r="J5" s="252" t="s">
        <v>17</v>
      </c>
      <c r="K5" s="252" t="s">
        <v>81</v>
      </c>
      <c r="L5" s="252" t="s">
        <v>17</v>
      </c>
      <c r="M5" s="252" t="s">
        <v>74</v>
      </c>
      <c r="N5" s="253" t="s">
        <v>17</v>
      </c>
      <c r="O5" s="254" t="s">
        <v>75</v>
      </c>
      <c r="P5" s="255" t="s">
        <v>17</v>
      </c>
    </row>
    <row r="6" spans="1:16" ht="98.25" customHeight="1">
      <c r="A6" s="122">
        <v>1</v>
      </c>
      <c r="B6" s="263" t="s">
        <v>0</v>
      </c>
      <c r="C6" s="260">
        <f>2+D6</f>
        <v>3</v>
      </c>
      <c r="D6" s="127">
        <v>1</v>
      </c>
      <c r="E6" s="127">
        <f>F6</f>
        <v>1</v>
      </c>
      <c r="F6" s="127">
        <v>1</v>
      </c>
      <c r="G6" s="127">
        <v>3</v>
      </c>
      <c r="H6" s="127">
        <v>0</v>
      </c>
      <c r="I6" s="127">
        <f>J6</f>
        <v>1</v>
      </c>
      <c r="J6" s="127">
        <v>1</v>
      </c>
      <c r="K6" s="127">
        <v>0</v>
      </c>
      <c r="L6" s="127">
        <v>0</v>
      </c>
      <c r="M6" s="127">
        <v>0</v>
      </c>
      <c r="N6" s="268">
        <v>0</v>
      </c>
      <c r="O6" s="271">
        <f>C6+E6+G6+I6+K6+M6</f>
        <v>8</v>
      </c>
      <c r="P6" s="121">
        <f>N6+L6+H6+J6+F6+D6</f>
        <v>3</v>
      </c>
    </row>
    <row r="7" spans="1:16" ht="97.5" customHeight="1">
      <c r="A7" s="123">
        <v>2</v>
      </c>
      <c r="B7" s="264" t="s">
        <v>209</v>
      </c>
      <c r="C7" s="261">
        <v>0</v>
      </c>
      <c r="D7" s="126">
        <v>0</v>
      </c>
      <c r="E7" s="126">
        <v>0</v>
      </c>
      <c r="F7" s="126">
        <v>0</v>
      </c>
      <c r="G7" s="126">
        <v>0</v>
      </c>
      <c r="H7" s="126">
        <v>0</v>
      </c>
      <c r="I7" s="126">
        <v>2</v>
      </c>
      <c r="J7" s="126">
        <v>0</v>
      </c>
      <c r="K7" s="126">
        <v>0</v>
      </c>
      <c r="L7" s="126">
        <v>0</v>
      </c>
      <c r="M7" s="126">
        <v>0</v>
      </c>
      <c r="N7" s="269">
        <v>0</v>
      </c>
      <c r="O7" s="272">
        <f t="shared" ref="O7:O14" si="0">C7+E7+G7+I7+K7+M7</f>
        <v>2</v>
      </c>
      <c r="P7" s="124">
        <f t="shared" ref="P7:P32" si="1">N7+L7+H7+J7+F7+D7</f>
        <v>0</v>
      </c>
    </row>
    <row r="8" spans="1:16" ht="110.25" hidden="1" customHeight="1" thickBot="1">
      <c r="A8" s="123">
        <v>3</v>
      </c>
      <c r="B8" s="264" t="s">
        <v>77</v>
      </c>
      <c r="C8" s="261">
        <v>0</v>
      </c>
      <c r="D8" s="126">
        <v>0</v>
      </c>
      <c r="E8" s="126">
        <v>0</v>
      </c>
      <c r="F8" s="126">
        <v>0</v>
      </c>
      <c r="G8" s="126">
        <v>0</v>
      </c>
      <c r="H8" s="126">
        <v>0</v>
      </c>
      <c r="I8" s="126">
        <v>0</v>
      </c>
      <c r="J8" s="126">
        <v>0</v>
      </c>
      <c r="K8" s="126">
        <v>0</v>
      </c>
      <c r="L8" s="126">
        <v>0</v>
      </c>
      <c r="M8" s="126">
        <v>0</v>
      </c>
      <c r="N8" s="269">
        <v>0</v>
      </c>
      <c r="O8" s="272">
        <f t="shared" si="0"/>
        <v>0</v>
      </c>
      <c r="P8" s="124">
        <f t="shared" si="1"/>
        <v>0</v>
      </c>
    </row>
    <row r="9" spans="1:16" ht="108.75" hidden="1" customHeight="1" thickBot="1">
      <c r="A9" s="123">
        <v>4</v>
      </c>
      <c r="B9" s="264" t="s">
        <v>1</v>
      </c>
      <c r="C9" s="261">
        <v>0</v>
      </c>
      <c r="D9" s="126">
        <v>0</v>
      </c>
      <c r="E9" s="126">
        <v>0</v>
      </c>
      <c r="F9" s="126">
        <v>0</v>
      </c>
      <c r="G9" s="126">
        <v>0</v>
      </c>
      <c r="H9" s="126">
        <v>0</v>
      </c>
      <c r="I9" s="126">
        <v>0</v>
      </c>
      <c r="J9" s="126">
        <v>0</v>
      </c>
      <c r="K9" s="126">
        <v>0</v>
      </c>
      <c r="L9" s="126">
        <v>0</v>
      </c>
      <c r="M9" s="126">
        <v>0</v>
      </c>
      <c r="N9" s="269">
        <v>0</v>
      </c>
      <c r="O9" s="272">
        <f t="shared" si="0"/>
        <v>0</v>
      </c>
      <c r="P9" s="124">
        <f t="shared" si="1"/>
        <v>0</v>
      </c>
    </row>
    <row r="10" spans="1:16" ht="62.25" customHeight="1">
      <c r="A10" s="123">
        <v>3</v>
      </c>
      <c r="B10" s="264" t="s">
        <v>2</v>
      </c>
      <c r="C10" s="261">
        <f>D10</f>
        <v>3</v>
      </c>
      <c r="D10" s="126">
        <v>3</v>
      </c>
      <c r="E10" s="126">
        <v>0</v>
      </c>
      <c r="F10" s="126">
        <v>0</v>
      </c>
      <c r="G10" s="126">
        <v>0</v>
      </c>
      <c r="H10" s="126">
        <v>0</v>
      </c>
      <c r="I10" s="126">
        <v>0</v>
      </c>
      <c r="J10" s="126">
        <v>0</v>
      </c>
      <c r="K10" s="126">
        <v>0</v>
      </c>
      <c r="L10" s="126">
        <v>0</v>
      </c>
      <c r="M10" s="126">
        <v>0</v>
      </c>
      <c r="N10" s="269">
        <v>0</v>
      </c>
      <c r="O10" s="272">
        <f t="shared" si="0"/>
        <v>3</v>
      </c>
      <c r="P10" s="124">
        <f t="shared" si="1"/>
        <v>3</v>
      </c>
    </row>
    <row r="11" spans="1:16" ht="48" customHeight="1">
      <c r="A11" s="123">
        <v>4</v>
      </c>
      <c r="B11" s="264" t="s">
        <v>47</v>
      </c>
      <c r="C11" s="261">
        <f>D11</f>
        <v>3</v>
      </c>
      <c r="D11" s="126">
        <v>3</v>
      </c>
      <c r="E11" s="126">
        <v>0</v>
      </c>
      <c r="F11" s="126">
        <v>0</v>
      </c>
      <c r="G11" s="126">
        <f>H11</f>
        <v>1</v>
      </c>
      <c r="H11" s="126">
        <v>1</v>
      </c>
      <c r="I11" s="126">
        <v>0</v>
      </c>
      <c r="J11" s="126">
        <v>0</v>
      </c>
      <c r="K11" s="126">
        <f>2+L11</f>
        <v>9</v>
      </c>
      <c r="L11" s="126">
        <v>7</v>
      </c>
      <c r="M11" s="126">
        <f>16+N11</f>
        <v>38</v>
      </c>
      <c r="N11" s="269">
        <v>22</v>
      </c>
      <c r="O11" s="272">
        <f t="shared" si="0"/>
        <v>51</v>
      </c>
      <c r="P11" s="124">
        <f t="shared" si="1"/>
        <v>33</v>
      </c>
    </row>
    <row r="12" spans="1:16" ht="0.75" customHeight="1">
      <c r="A12" s="123">
        <v>7</v>
      </c>
      <c r="B12" s="265" t="s">
        <v>84</v>
      </c>
      <c r="C12" s="261">
        <v>0</v>
      </c>
      <c r="D12" s="126">
        <v>0</v>
      </c>
      <c r="E12" s="126">
        <v>0</v>
      </c>
      <c r="F12" s="126">
        <v>0</v>
      </c>
      <c r="G12" s="126">
        <v>0</v>
      </c>
      <c r="H12" s="126">
        <v>0</v>
      </c>
      <c r="I12" s="126">
        <v>0</v>
      </c>
      <c r="J12" s="126">
        <v>0</v>
      </c>
      <c r="K12" s="126">
        <v>0</v>
      </c>
      <c r="L12" s="126">
        <v>0</v>
      </c>
      <c r="M12" s="126">
        <v>0</v>
      </c>
      <c r="N12" s="269">
        <v>0</v>
      </c>
      <c r="O12" s="272">
        <f t="shared" si="0"/>
        <v>0</v>
      </c>
      <c r="P12" s="124">
        <f t="shared" si="1"/>
        <v>0</v>
      </c>
    </row>
    <row r="13" spans="1:16" ht="74.25" hidden="1" customHeight="1" thickBot="1">
      <c r="A13" s="123">
        <v>8</v>
      </c>
      <c r="B13" s="264" t="s">
        <v>76</v>
      </c>
      <c r="C13" s="261">
        <v>0</v>
      </c>
      <c r="D13" s="126">
        <v>0</v>
      </c>
      <c r="E13" s="126">
        <v>0</v>
      </c>
      <c r="F13" s="126">
        <v>0</v>
      </c>
      <c r="G13" s="126">
        <v>0</v>
      </c>
      <c r="H13" s="126">
        <v>0</v>
      </c>
      <c r="I13" s="126">
        <v>0</v>
      </c>
      <c r="J13" s="126">
        <v>0</v>
      </c>
      <c r="K13" s="126">
        <v>0</v>
      </c>
      <c r="L13" s="126">
        <v>0</v>
      </c>
      <c r="M13" s="126">
        <v>0</v>
      </c>
      <c r="N13" s="269">
        <v>0</v>
      </c>
      <c r="O13" s="272">
        <f t="shared" si="0"/>
        <v>0</v>
      </c>
      <c r="P13" s="124">
        <f t="shared" si="1"/>
        <v>0</v>
      </c>
    </row>
    <row r="14" spans="1:16" ht="42" customHeight="1">
      <c r="A14" s="123">
        <v>5</v>
      </c>
      <c r="B14" s="266" t="s">
        <v>46</v>
      </c>
      <c r="C14" s="261">
        <v>0</v>
      </c>
      <c r="D14" s="126">
        <v>0</v>
      </c>
      <c r="E14" s="126">
        <v>0</v>
      </c>
      <c r="F14" s="126">
        <v>0</v>
      </c>
      <c r="G14" s="126">
        <f>H14</f>
        <v>1</v>
      </c>
      <c r="H14" s="126">
        <v>1</v>
      </c>
      <c r="I14" s="126">
        <v>0</v>
      </c>
      <c r="J14" s="126">
        <v>0</v>
      </c>
      <c r="K14" s="126">
        <v>0</v>
      </c>
      <c r="L14" s="126">
        <v>0</v>
      </c>
      <c r="M14" s="126">
        <f>N14</f>
        <v>6</v>
      </c>
      <c r="N14" s="269">
        <v>6</v>
      </c>
      <c r="O14" s="272">
        <f t="shared" si="0"/>
        <v>7</v>
      </c>
      <c r="P14" s="124">
        <f t="shared" si="1"/>
        <v>7</v>
      </c>
    </row>
    <row r="15" spans="1:16" ht="78.75" customHeight="1">
      <c r="A15" s="123">
        <v>6</v>
      </c>
      <c r="B15" s="264" t="s">
        <v>78</v>
      </c>
      <c r="C15" s="261">
        <v>2</v>
      </c>
      <c r="D15" s="126">
        <v>0</v>
      </c>
      <c r="E15" s="126">
        <f>1+F15</f>
        <v>3</v>
      </c>
      <c r="F15" s="126">
        <v>2</v>
      </c>
      <c r="G15" s="126">
        <f>2+H15</f>
        <v>4</v>
      </c>
      <c r="H15" s="126">
        <v>2</v>
      </c>
      <c r="I15" s="126">
        <f>2+J15</f>
        <v>3</v>
      </c>
      <c r="J15" s="126">
        <v>1</v>
      </c>
      <c r="K15" s="126">
        <f>1+L15</f>
        <v>3</v>
      </c>
      <c r="L15" s="126">
        <v>2</v>
      </c>
      <c r="M15" s="126">
        <v>1</v>
      </c>
      <c r="N15" s="269">
        <v>0</v>
      </c>
      <c r="O15" s="272">
        <f t="shared" ref="O15:O32" si="2">C15+E15+G15+I15+K15+M15</f>
        <v>16</v>
      </c>
      <c r="P15" s="124">
        <f t="shared" si="1"/>
        <v>7</v>
      </c>
    </row>
    <row r="16" spans="1:16" ht="75.75" hidden="1" customHeight="1">
      <c r="A16" s="123">
        <v>11</v>
      </c>
      <c r="B16" s="266" t="s">
        <v>83</v>
      </c>
      <c r="C16" s="261">
        <v>0</v>
      </c>
      <c r="D16" s="126">
        <v>0</v>
      </c>
      <c r="E16" s="126">
        <v>0</v>
      </c>
      <c r="F16" s="126">
        <v>0</v>
      </c>
      <c r="G16" s="126">
        <v>0</v>
      </c>
      <c r="H16" s="126">
        <v>0</v>
      </c>
      <c r="I16" s="126">
        <v>0</v>
      </c>
      <c r="J16" s="126">
        <v>0</v>
      </c>
      <c r="K16" s="126">
        <v>0</v>
      </c>
      <c r="L16" s="126">
        <v>0</v>
      </c>
      <c r="M16" s="126">
        <v>0</v>
      </c>
      <c r="N16" s="269">
        <v>0</v>
      </c>
      <c r="O16" s="272">
        <f t="shared" si="2"/>
        <v>0</v>
      </c>
      <c r="P16" s="124">
        <f t="shared" si="1"/>
        <v>0</v>
      </c>
    </row>
    <row r="17" spans="1:16" ht="48.75" customHeight="1">
      <c r="A17" s="123">
        <v>7</v>
      </c>
      <c r="B17" s="266" t="s">
        <v>3</v>
      </c>
      <c r="C17" s="261">
        <f>D17</f>
        <v>2</v>
      </c>
      <c r="D17" s="126">
        <v>2</v>
      </c>
      <c r="E17" s="126">
        <f>F17</f>
        <v>1</v>
      </c>
      <c r="F17" s="126">
        <v>1</v>
      </c>
      <c r="G17" s="126">
        <f>1+H17</f>
        <v>2</v>
      </c>
      <c r="H17" s="126">
        <v>1</v>
      </c>
      <c r="I17" s="126">
        <v>0</v>
      </c>
      <c r="J17" s="126">
        <v>0</v>
      </c>
      <c r="K17" s="126">
        <f>L17</f>
        <v>2</v>
      </c>
      <c r="L17" s="126">
        <v>2</v>
      </c>
      <c r="M17" s="126">
        <v>0</v>
      </c>
      <c r="N17" s="269">
        <v>0</v>
      </c>
      <c r="O17" s="272">
        <f t="shared" si="2"/>
        <v>7</v>
      </c>
      <c r="P17" s="124">
        <f t="shared" si="1"/>
        <v>6</v>
      </c>
    </row>
    <row r="18" spans="1:16" ht="44.25" customHeight="1">
      <c r="A18" s="123">
        <v>8</v>
      </c>
      <c r="B18" s="264" t="s">
        <v>52</v>
      </c>
      <c r="C18" s="261">
        <v>0</v>
      </c>
      <c r="D18" s="126">
        <v>0</v>
      </c>
      <c r="E18" s="126">
        <v>0</v>
      </c>
      <c r="F18" s="126">
        <v>0</v>
      </c>
      <c r="G18" s="126">
        <v>0</v>
      </c>
      <c r="H18" s="126">
        <v>0</v>
      </c>
      <c r="I18" s="126">
        <v>1</v>
      </c>
      <c r="J18" s="126">
        <v>0</v>
      </c>
      <c r="K18" s="126">
        <v>0</v>
      </c>
      <c r="L18" s="126">
        <v>0</v>
      </c>
      <c r="M18" s="126">
        <v>0</v>
      </c>
      <c r="N18" s="269">
        <v>0</v>
      </c>
      <c r="O18" s="272">
        <f>C18+E18+G18+I18+K18+M18</f>
        <v>1</v>
      </c>
      <c r="P18" s="124">
        <f>N18+L18+H18+J18+F18+D18</f>
        <v>0</v>
      </c>
    </row>
    <row r="19" spans="1:16" ht="40.5" customHeight="1">
      <c r="A19" s="123">
        <v>9</v>
      </c>
      <c r="B19" s="264" t="s">
        <v>79</v>
      </c>
      <c r="C19" s="261">
        <v>0</v>
      </c>
      <c r="D19" s="126">
        <v>0</v>
      </c>
      <c r="E19" s="126">
        <v>0</v>
      </c>
      <c r="F19" s="126">
        <v>0</v>
      </c>
      <c r="G19" s="126">
        <v>0</v>
      </c>
      <c r="H19" s="126">
        <v>0</v>
      </c>
      <c r="I19" s="126">
        <v>1</v>
      </c>
      <c r="J19" s="126">
        <v>0</v>
      </c>
      <c r="K19" s="126">
        <v>1</v>
      </c>
      <c r="L19" s="126">
        <v>0</v>
      </c>
      <c r="M19" s="126">
        <v>3</v>
      </c>
      <c r="N19" s="269">
        <v>0</v>
      </c>
      <c r="O19" s="272">
        <f t="shared" si="2"/>
        <v>5</v>
      </c>
      <c r="P19" s="124">
        <f t="shared" si="1"/>
        <v>0</v>
      </c>
    </row>
    <row r="20" spans="1:16" ht="0.75" customHeight="1">
      <c r="A20" s="123">
        <v>15</v>
      </c>
      <c r="B20" s="266" t="s">
        <v>115</v>
      </c>
      <c r="C20" s="261">
        <v>0</v>
      </c>
      <c r="D20" s="126">
        <v>0</v>
      </c>
      <c r="E20" s="126">
        <v>0</v>
      </c>
      <c r="F20" s="126">
        <v>0</v>
      </c>
      <c r="G20" s="126">
        <v>0</v>
      </c>
      <c r="H20" s="126">
        <v>0</v>
      </c>
      <c r="I20" s="126">
        <v>0</v>
      </c>
      <c r="J20" s="126">
        <v>0</v>
      </c>
      <c r="K20" s="126">
        <v>0</v>
      </c>
      <c r="L20" s="126">
        <v>0</v>
      </c>
      <c r="M20" s="126">
        <v>0</v>
      </c>
      <c r="N20" s="269">
        <v>0</v>
      </c>
      <c r="O20" s="272">
        <f>C20+E20+G20+I20+K20+M20</f>
        <v>0</v>
      </c>
      <c r="P20" s="124">
        <f>N20+L20+H20+J20+F20+D20</f>
        <v>0</v>
      </c>
    </row>
    <row r="21" spans="1:16" ht="39.75" customHeight="1">
      <c r="A21" s="123">
        <v>10</v>
      </c>
      <c r="B21" s="266" t="s">
        <v>207</v>
      </c>
      <c r="C21" s="261">
        <v>0</v>
      </c>
      <c r="D21" s="126">
        <v>0</v>
      </c>
      <c r="E21" s="126">
        <v>0</v>
      </c>
      <c r="F21" s="126">
        <v>0</v>
      </c>
      <c r="G21" s="126">
        <v>0</v>
      </c>
      <c r="H21" s="126">
        <v>0</v>
      </c>
      <c r="I21" s="126">
        <v>0</v>
      </c>
      <c r="J21" s="126">
        <v>0</v>
      </c>
      <c r="K21" s="126">
        <v>0</v>
      </c>
      <c r="L21" s="126">
        <v>0</v>
      </c>
      <c r="M21" s="126">
        <v>1</v>
      </c>
      <c r="N21" s="269">
        <v>0</v>
      </c>
      <c r="O21" s="272">
        <f t="shared" si="2"/>
        <v>1</v>
      </c>
      <c r="P21" s="124">
        <f t="shared" si="1"/>
        <v>0</v>
      </c>
    </row>
    <row r="22" spans="1:16" ht="0.75" hidden="1" customHeight="1">
      <c r="A22" s="123">
        <v>11</v>
      </c>
      <c r="B22" s="266" t="s">
        <v>205</v>
      </c>
      <c r="C22" s="261">
        <v>0</v>
      </c>
      <c r="D22" s="126">
        <v>0</v>
      </c>
      <c r="E22" s="126">
        <v>0</v>
      </c>
      <c r="F22" s="126">
        <v>0</v>
      </c>
      <c r="G22" s="126">
        <v>0</v>
      </c>
      <c r="H22" s="126">
        <v>0</v>
      </c>
      <c r="I22" s="126">
        <v>0</v>
      </c>
      <c r="J22" s="126">
        <v>0</v>
      </c>
      <c r="K22" s="126">
        <v>0</v>
      </c>
      <c r="L22" s="126">
        <v>0</v>
      </c>
      <c r="M22" s="126">
        <v>0</v>
      </c>
      <c r="N22" s="269">
        <v>0</v>
      </c>
      <c r="O22" s="272">
        <f t="shared" si="2"/>
        <v>0</v>
      </c>
      <c r="P22" s="124">
        <f t="shared" si="1"/>
        <v>0</v>
      </c>
    </row>
    <row r="23" spans="1:16" ht="33.75" hidden="1" customHeight="1">
      <c r="A23" s="123">
        <v>18</v>
      </c>
      <c r="B23" s="266" t="s">
        <v>206</v>
      </c>
      <c r="C23" s="261">
        <v>0</v>
      </c>
      <c r="D23" s="126">
        <v>0</v>
      </c>
      <c r="E23" s="126">
        <v>0</v>
      </c>
      <c r="F23" s="126">
        <v>0</v>
      </c>
      <c r="G23" s="126">
        <v>0</v>
      </c>
      <c r="H23" s="126">
        <v>0</v>
      </c>
      <c r="I23" s="126">
        <v>0</v>
      </c>
      <c r="J23" s="126">
        <v>0</v>
      </c>
      <c r="K23" s="126">
        <v>0</v>
      </c>
      <c r="L23" s="126">
        <v>0</v>
      </c>
      <c r="M23" s="126">
        <v>0</v>
      </c>
      <c r="N23" s="269">
        <v>0</v>
      </c>
      <c r="O23" s="272">
        <f t="shared" si="2"/>
        <v>0</v>
      </c>
      <c r="P23" s="124">
        <f t="shared" si="1"/>
        <v>0</v>
      </c>
    </row>
    <row r="24" spans="1:16" ht="39" customHeight="1">
      <c r="A24" s="123">
        <v>11</v>
      </c>
      <c r="B24" s="266" t="s">
        <v>212</v>
      </c>
      <c r="C24" s="261">
        <v>0</v>
      </c>
      <c r="D24" s="126">
        <v>0</v>
      </c>
      <c r="E24" s="126">
        <v>0</v>
      </c>
      <c r="F24" s="126">
        <v>0</v>
      </c>
      <c r="G24" s="126">
        <v>0</v>
      </c>
      <c r="H24" s="126">
        <v>0</v>
      </c>
      <c r="I24" s="126">
        <v>0</v>
      </c>
      <c r="J24" s="126">
        <v>0</v>
      </c>
      <c r="K24" s="126">
        <v>1</v>
      </c>
      <c r="L24" s="126">
        <v>0</v>
      </c>
      <c r="M24" s="126">
        <v>0</v>
      </c>
      <c r="N24" s="269">
        <v>0</v>
      </c>
      <c r="O24" s="272">
        <f t="shared" si="2"/>
        <v>1</v>
      </c>
      <c r="P24" s="124">
        <f t="shared" si="1"/>
        <v>0</v>
      </c>
    </row>
    <row r="25" spans="1:16" ht="39.75" hidden="1" customHeight="1">
      <c r="A25" s="123">
        <v>20</v>
      </c>
      <c r="B25" s="266" t="s">
        <v>213</v>
      </c>
      <c r="C25" s="261">
        <v>0</v>
      </c>
      <c r="D25" s="126">
        <v>0</v>
      </c>
      <c r="E25" s="126">
        <v>0</v>
      </c>
      <c r="F25" s="126">
        <v>0</v>
      </c>
      <c r="G25" s="126">
        <v>0</v>
      </c>
      <c r="H25" s="126">
        <v>0</v>
      </c>
      <c r="I25" s="126">
        <v>0</v>
      </c>
      <c r="J25" s="126">
        <v>0</v>
      </c>
      <c r="K25" s="126">
        <v>0</v>
      </c>
      <c r="L25" s="126">
        <v>0</v>
      </c>
      <c r="M25" s="126">
        <v>0</v>
      </c>
      <c r="N25" s="269">
        <v>0</v>
      </c>
      <c r="O25" s="272">
        <f t="shared" si="2"/>
        <v>0</v>
      </c>
      <c r="P25" s="124">
        <f t="shared" si="1"/>
        <v>0</v>
      </c>
    </row>
    <row r="26" spans="1:16" ht="38.25" hidden="1" customHeight="1">
      <c r="A26" s="123">
        <v>21</v>
      </c>
      <c r="B26" s="266" t="s">
        <v>271</v>
      </c>
      <c r="C26" s="261">
        <v>0</v>
      </c>
      <c r="D26" s="126">
        <v>0</v>
      </c>
      <c r="E26" s="126">
        <v>0</v>
      </c>
      <c r="F26" s="126">
        <v>0</v>
      </c>
      <c r="G26" s="126">
        <v>0</v>
      </c>
      <c r="H26" s="126">
        <v>0</v>
      </c>
      <c r="I26" s="126">
        <v>0</v>
      </c>
      <c r="J26" s="126">
        <v>0</v>
      </c>
      <c r="K26" s="126">
        <v>0</v>
      </c>
      <c r="L26" s="126">
        <v>0</v>
      </c>
      <c r="M26" s="126">
        <v>0</v>
      </c>
      <c r="N26" s="269">
        <v>0</v>
      </c>
      <c r="O26" s="272">
        <f t="shared" si="2"/>
        <v>0</v>
      </c>
      <c r="P26" s="124">
        <f t="shared" si="1"/>
        <v>0</v>
      </c>
    </row>
    <row r="27" spans="1:16" ht="49.5" customHeight="1">
      <c r="A27" s="123">
        <v>12</v>
      </c>
      <c r="B27" s="266" t="s">
        <v>637</v>
      </c>
      <c r="C27" s="261">
        <v>0</v>
      </c>
      <c r="D27" s="126">
        <v>0</v>
      </c>
      <c r="E27" s="126">
        <v>0</v>
      </c>
      <c r="F27" s="126">
        <v>0</v>
      </c>
      <c r="G27" s="126">
        <v>0</v>
      </c>
      <c r="H27" s="126">
        <v>0</v>
      </c>
      <c r="I27" s="126">
        <v>0</v>
      </c>
      <c r="J27" s="126">
        <v>0</v>
      </c>
      <c r="K27" s="126">
        <v>1</v>
      </c>
      <c r="L27" s="126">
        <v>0</v>
      </c>
      <c r="M27" s="126">
        <v>0</v>
      </c>
      <c r="N27" s="269">
        <v>0</v>
      </c>
      <c r="O27" s="272">
        <f t="shared" si="2"/>
        <v>1</v>
      </c>
      <c r="P27" s="124">
        <f t="shared" si="1"/>
        <v>0</v>
      </c>
    </row>
    <row r="28" spans="1:16" ht="35.25" hidden="1" customHeight="1">
      <c r="A28" s="123">
        <v>23</v>
      </c>
      <c r="B28" s="266" t="s">
        <v>269</v>
      </c>
      <c r="C28" s="261">
        <v>0</v>
      </c>
      <c r="D28" s="126">
        <v>0</v>
      </c>
      <c r="E28" s="126">
        <v>0</v>
      </c>
      <c r="F28" s="126">
        <v>0</v>
      </c>
      <c r="G28" s="126">
        <v>0</v>
      </c>
      <c r="H28" s="126">
        <v>0</v>
      </c>
      <c r="I28" s="126">
        <v>0</v>
      </c>
      <c r="J28" s="126">
        <v>0</v>
      </c>
      <c r="K28" s="126">
        <v>0</v>
      </c>
      <c r="L28" s="126">
        <v>0</v>
      </c>
      <c r="M28" s="126">
        <v>0</v>
      </c>
      <c r="N28" s="269">
        <v>0</v>
      </c>
      <c r="O28" s="272">
        <f t="shared" si="2"/>
        <v>0</v>
      </c>
      <c r="P28" s="124">
        <f t="shared" si="1"/>
        <v>0</v>
      </c>
    </row>
    <row r="29" spans="1:16" ht="33.75" hidden="1" customHeight="1">
      <c r="A29" s="123">
        <v>24</v>
      </c>
      <c r="B29" s="266" t="s">
        <v>270</v>
      </c>
      <c r="C29" s="261">
        <v>0</v>
      </c>
      <c r="D29" s="126">
        <v>0</v>
      </c>
      <c r="E29" s="126">
        <v>0</v>
      </c>
      <c r="F29" s="126">
        <v>0</v>
      </c>
      <c r="G29" s="126">
        <v>0</v>
      </c>
      <c r="H29" s="126">
        <v>0</v>
      </c>
      <c r="I29" s="126">
        <v>0</v>
      </c>
      <c r="J29" s="126">
        <v>0</v>
      </c>
      <c r="K29" s="126">
        <v>0</v>
      </c>
      <c r="L29" s="126">
        <v>0</v>
      </c>
      <c r="M29" s="126">
        <v>0</v>
      </c>
      <c r="N29" s="269">
        <v>0</v>
      </c>
      <c r="O29" s="272">
        <f t="shared" si="2"/>
        <v>0</v>
      </c>
      <c r="P29" s="124">
        <f t="shared" si="1"/>
        <v>0</v>
      </c>
    </row>
    <row r="30" spans="1:16" ht="42.75" customHeight="1">
      <c r="A30" s="123">
        <v>13</v>
      </c>
      <c r="B30" s="266" t="s">
        <v>306</v>
      </c>
      <c r="C30" s="261">
        <v>0</v>
      </c>
      <c r="D30" s="126">
        <v>0</v>
      </c>
      <c r="E30" s="126">
        <v>0</v>
      </c>
      <c r="F30" s="126">
        <v>0</v>
      </c>
      <c r="G30" s="126">
        <v>0</v>
      </c>
      <c r="H30" s="126">
        <v>0</v>
      </c>
      <c r="I30" s="126">
        <v>0</v>
      </c>
      <c r="J30" s="126">
        <v>0</v>
      </c>
      <c r="K30" s="126">
        <f>L30</f>
        <v>1</v>
      </c>
      <c r="L30" s="126">
        <v>1</v>
      </c>
      <c r="M30" s="126">
        <v>0</v>
      </c>
      <c r="N30" s="269">
        <v>0</v>
      </c>
      <c r="O30" s="272">
        <f t="shared" si="2"/>
        <v>1</v>
      </c>
      <c r="P30" s="124">
        <f t="shared" si="1"/>
        <v>1</v>
      </c>
    </row>
    <row r="31" spans="1:16" ht="51" customHeight="1">
      <c r="A31" s="123">
        <v>14</v>
      </c>
      <c r="B31" s="266" t="s">
        <v>868</v>
      </c>
      <c r="C31" s="261">
        <v>0</v>
      </c>
      <c r="D31" s="126">
        <v>0</v>
      </c>
      <c r="E31" s="126">
        <v>0</v>
      </c>
      <c r="F31" s="126">
        <v>0</v>
      </c>
      <c r="G31" s="126">
        <v>0</v>
      </c>
      <c r="H31" s="126">
        <v>0</v>
      </c>
      <c r="I31" s="126">
        <f>J31</f>
        <v>1</v>
      </c>
      <c r="J31" s="126">
        <v>1</v>
      </c>
      <c r="K31" s="126">
        <v>0</v>
      </c>
      <c r="L31" s="126">
        <v>0</v>
      </c>
      <c r="M31" s="126">
        <v>0</v>
      </c>
      <c r="N31" s="269">
        <v>0</v>
      </c>
      <c r="O31" s="272">
        <f t="shared" si="2"/>
        <v>1</v>
      </c>
      <c r="P31" s="124">
        <f t="shared" si="1"/>
        <v>1</v>
      </c>
    </row>
    <row r="32" spans="1:16" ht="42.75" customHeight="1">
      <c r="A32" s="123">
        <v>15</v>
      </c>
      <c r="B32" s="266" t="s">
        <v>952</v>
      </c>
      <c r="C32" s="261">
        <v>0</v>
      </c>
      <c r="D32" s="126">
        <v>0</v>
      </c>
      <c r="E32" s="126">
        <v>0</v>
      </c>
      <c r="F32" s="126">
        <v>0</v>
      </c>
      <c r="G32" s="126">
        <v>0</v>
      </c>
      <c r="H32" s="126">
        <v>0</v>
      </c>
      <c r="I32" s="126">
        <v>0</v>
      </c>
      <c r="J32" s="126">
        <v>0</v>
      </c>
      <c r="K32" s="126">
        <v>0</v>
      </c>
      <c r="L32" s="126">
        <v>0</v>
      </c>
      <c r="M32" s="126">
        <v>1</v>
      </c>
      <c r="N32" s="269">
        <v>0</v>
      </c>
      <c r="O32" s="272">
        <f t="shared" si="2"/>
        <v>1</v>
      </c>
      <c r="P32" s="124">
        <f t="shared" si="1"/>
        <v>0</v>
      </c>
    </row>
    <row r="33" spans="1:16" ht="49.5" customHeight="1" thickBot="1">
      <c r="A33" s="256"/>
      <c r="B33" s="267" t="s">
        <v>82</v>
      </c>
      <c r="C33" s="262">
        <f>SUM(C6:C32)</f>
        <v>13</v>
      </c>
      <c r="D33" s="258">
        <f t="shared" ref="D33:P33" si="3">SUM(D6:D32)</f>
        <v>9</v>
      </c>
      <c r="E33" s="258">
        <f t="shared" si="3"/>
        <v>5</v>
      </c>
      <c r="F33" s="258">
        <f t="shared" si="3"/>
        <v>4</v>
      </c>
      <c r="G33" s="258">
        <f t="shared" si="3"/>
        <v>11</v>
      </c>
      <c r="H33" s="258">
        <f t="shared" si="3"/>
        <v>5</v>
      </c>
      <c r="I33" s="258">
        <f t="shared" si="3"/>
        <v>9</v>
      </c>
      <c r="J33" s="258">
        <f t="shared" si="3"/>
        <v>3</v>
      </c>
      <c r="K33" s="258">
        <f t="shared" si="3"/>
        <v>18</v>
      </c>
      <c r="L33" s="258">
        <f t="shared" si="3"/>
        <v>12</v>
      </c>
      <c r="M33" s="258">
        <f t="shared" si="3"/>
        <v>50</v>
      </c>
      <c r="N33" s="270">
        <f t="shared" si="3"/>
        <v>28</v>
      </c>
      <c r="O33" s="273">
        <f t="shared" si="3"/>
        <v>106</v>
      </c>
      <c r="P33" s="259">
        <f t="shared" si="3"/>
        <v>61</v>
      </c>
    </row>
    <row r="34" spans="1:16">
      <c r="A34" s="120"/>
      <c r="C34" s="75"/>
      <c r="D34" s="75"/>
      <c r="E34" s="75"/>
      <c r="F34" s="75"/>
      <c r="G34" s="75"/>
      <c r="H34" s="75"/>
      <c r="I34" s="75"/>
      <c r="J34" s="75"/>
      <c r="K34" s="75"/>
      <c r="L34" s="75"/>
      <c r="M34" s="75"/>
      <c r="N34" s="75"/>
      <c r="O34" s="75"/>
    </row>
    <row r="35" spans="1:16">
      <c r="A35" s="120"/>
    </row>
  </sheetData>
  <mergeCells count="4">
    <mergeCell ref="A4:A5"/>
    <mergeCell ref="B4:B5"/>
    <mergeCell ref="C4:P4"/>
    <mergeCell ref="A2:P2"/>
  </mergeCells>
  <phoneticPr fontId="5" type="noConversion"/>
  <pageMargins left="0.70866141732283472" right="0.70866141732283472" top="0.74803149606299213" bottom="0.74803149606299213" header="0.31496062992125984" footer="0.31496062992125984"/>
  <pageSetup paperSize="9" scale="42" orientation="portrait" r:id="rId1"/>
</worksheet>
</file>

<file path=xl/worksheets/sheet8.xml><?xml version="1.0" encoding="utf-8"?>
<worksheet xmlns="http://schemas.openxmlformats.org/spreadsheetml/2006/main" xmlns:r="http://schemas.openxmlformats.org/officeDocument/2006/relationships">
  <sheetPr>
    <tabColor rgb="FFFF0000"/>
  </sheetPr>
  <dimension ref="A1:AD150"/>
  <sheetViews>
    <sheetView tabSelected="1" topLeftCell="A139" zoomScale="75" zoomScaleNormal="75" zoomScaleSheetLayoutView="100" workbookViewId="0">
      <selection activeCell="H128" sqref="H128"/>
    </sheetView>
  </sheetViews>
  <sheetFormatPr defaultRowHeight="35.25" customHeight="1"/>
  <cols>
    <col min="1" max="1" width="9.28515625" style="21" bestFit="1" customWidth="1"/>
    <col min="2" max="2" width="53.85546875" style="21" customWidth="1"/>
    <col min="3" max="19" width="11" style="21" customWidth="1"/>
    <col min="20" max="16384" width="9.140625" style="21"/>
  </cols>
  <sheetData>
    <row r="1" spans="1:30" ht="21.75" customHeight="1" thickBot="1">
      <c r="A1" s="76"/>
      <c r="B1" s="76"/>
      <c r="C1" s="76"/>
      <c r="D1" s="76"/>
      <c r="E1" s="76"/>
      <c r="F1" s="76"/>
      <c r="G1" s="76"/>
      <c r="H1" s="76"/>
      <c r="I1" s="76"/>
      <c r="J1" s="76"/>
      <c r="K1" s="76"/>
      <c r="L1" s="76"/>
      <c r="M1" s="76"/>
      <c r="N1" s="76"/>
      <c r="O1" s="76"/>
      <c r="P1" s="76"/>
      <c r="Q1" s="76"/>
      <c r="R1" s="76"/>
      <c r="S1" s="77" t="s">
        <v>8</v>
      </c>
    </row>
    <row r="2" spans="1:30" ht="21.75" customHeight="1">
      <c r="A2" s="348" t="s">
        <v>6</v>
      </c>
      <c r="B2" s="349" t="s">
        <v>5</v>
      </c>
      <c r="C2" s="345" t="s">
        <v>87</v>
      </c>
      <c r="D2" s="343"/>
      <c r="E2" s="351"/>
      <c r="F2" s="342" t="s">
        <v>88</v>
      </c>
      <c r="G2" s="343"/>
      <c r="H2" s="344"/>
      <c r="I2" s="345" t="s">
        <v>89</v>
      </c>
      <c r="J2" s="343"/>
      <c r="K2" s="351"/>
      <c r="L2" s="342" t="s">
        <v>19</v>
      </c>
      <c r="M2" s="343"/>
      <c r="N2" s="344"/>
      <c r="O2" s="345" t="s">
        <v>82</v>
      </c>
      <c r="P2" s="343"/>
      <c r="Q2" s="343"/>
      <c r="R2" s="346"/>
      <c r="S2" s="352"/>
    </row>
    <row r="3" spans="1:30" s="22" customFormat="1" ht="35.25" customHeight="1" thickBot="1">
      <c r="A3" s="304"/>
      <c r="B3" s="350"/>
      <c r="C3" s="86" t="s">
        <v>85</v>
      </c>
      <c r="D3" s="78" t="s">
        <v>86</v>
      </c>
      <c r="E3" s="12" t="s">
        <v>4</v>
      </c>
      <c r="F3" s="85" t="s">
        <v>85</v>
      </c>
      <c r="G3" s="78" t="s">
        <v>86</v>
      </c>
      <c r="H3" s="14" t="s">
        <v>4</v>
      </c>
      <c r="I3" s="86" t="s">
        <v>85</v>
      </c>
      <c r="J3" s="78" t="s">
        <v>86</v>
      </c>
      <c r="K3" s="12" t="s">
        <v>4</v>
      </c>
      <c r="L3" s="85" t="s">
        <v>85</v>
      </c>
      <c r="M3" s="78" t="s">
        <v>86</v>
      </c>
      <c r="N3" s="14" t="s">
        <v>4</v>
      </c>
      <c r="O3" s="86" t="s">
        <v>85</v>
      </c>
      <c r="P3" s="78" t="s">
        <v>86</v>
      </c>
      <c r="Q3" s="78" t="s">
        <v>9</v>
      </c>
      <c r="R3" s="11" t="s">
        <v>4</v>
      </c>
      <c r="S3" s="79" t="s">
        <v>82</v>
      </c>
    </row>
    <row r="4" spans="1:30" s="22" customFormat="1" ht="27.75" customHeight="1" thickBot="1">
      <c r="A4" s="80"/>
      <c r="B4" s="81" t="s">
        <v>152</v>
      </c>
      <c r="C4" s="353"/>
      <c r="D4" s="354"/>
      <c r="E4" s="354"/>
      <c r="F4" s="354"/>
      <c r="G4" s="354"/>
      <c r="H4" s="354"/>
      <c r="I4" s="354"/>
      <c r="J4" s="354"/>
      <c r="K4" s="354"/>
      <c r="L4" s="354"/>
      <c r="M4" s="354"/>
      <c r="N4" s="354"/>
      <c r="O4" s="354"/>
      <c r="P4" s="354"/>
      <c r="Q4" s="354"/>
      <c r="R4" s="354"/>
      <c r="S4" s="355"/>
    </row>
    <row r="5" spans="1:30" s="22" customFormat="1" ht="35.25" customHeight="1">
      <c r="A5" s="15">
        <v>1</v>
      </c>
      <c r="B5" s="87" t="s">
        <v>92</v>
      </c>
      <c r="C5" s="36"/>
      <c r="D5" s="37">
        <v>1</v>
      </c>
      <c r="E5" s="38"/>
      <c r="F5" s="92"/>
      <c r="G5" s="13"/>
      <c r="H5" s="16"/>
      <c r="I5" s="36"/>
      <c r="J5" s="37"/>
      <c r="K5" s="38"/>
      <c r="L5" s="92"/>
      <c r="M5" s="13"/>
      <c r="N5" s="16"/>
      <c r="O5" s="36">
        <f t="shared" ref="O5:O15" si="0">C5+F5+I5+L5</f>
        <v>0</v>
      </c>
      <c r="P5" s="37">
        <f t="shared" ref="P5:P15" si="1">D5+G5+J5+M5</f>
        <v>1</v>
      </c>
      <c r="Q5" s="37">
        <f>O5+P5</f>
        <v>1</v>
      </c>
      <c r="R5" s="37">
        <f t="shared" ref="R5:R15" si="2">E5+H5+K5+N5</f>
        <v>0</v>
      </c>
      <c r="S5" s="82">
        <f>Q5+R5</f>
        <v>1</v>
      </c>
    </row>
    <row r="6" spans="1:30" s="22" customFormat="1" ht="35.25" customHeight="1">
      <c r="A6" s="10">
        <v>2</v>
      </c>
      <c r="B6" s="88" t="s">
        <v>93</v>
      </c>
      <c r="C6" s="10"/>
      <c r="D6" s="8"/>
      <c r="E6" s="9"/>
      <c r="F6" s="93"/>
      <c r="G6" s="8"/>
      <c r="H6" s="52"/>
      <c r="I6" s="10"/>
      <c r="J6" s="8"/>
      <c r="K6" s="9"/>
      <c r="L6" s="93"/>
      <c r="M6" s="8"/>
      <c r="N6" s="52"/>
      <c r="O6" s="10">
        <f t="shared" si="0"/>
        <v>0</v>
      </c>
      <c r="P6" s="8">
        <f t="shared" si="1"/>
        <v>0</v>
      </c>
      <c r="Q6" s="8">
        <f t="shared" ref="Q6:Q14" si="3">O6+P6</f>
        <v>0</v>
      </c>
      <c r="R6" s="8">
        <f t="shared" si="2"/>
        <v>0</v>
      </c>
      <c r="S6" s="97">
        <f t="shared" ref="S6:S14" si="4">Q6+R6</f>
        <v>0</v>
      </c>
    </row>
    <row r="7" spans="1:30" s="22" customFormat="1" ht="35.25" customHeight="1">
      <c r="A7" s="10">
        <v>3</v>
      </c>
      <c r="B7" s="89" t="s">
        <v>153</v>
      </c>
      <c r="C7" s="24"/>
      <c r="D7" s="25"/>
      <c r="E7" s="26"/>
      <c r="F7" s="27"/>
      <c r="G7" s="25"/>
      <c r="H7" s="31"/>
      <c r="I7" s="24"/>
      <c r="J7" s="25"/>
      <c r="K7" s="9"/>
      <c r="L7" s="93"/>
      <c r="M7" s="8"/>
      <c r="N7" s="52"/>
      <c r="O7" s="10">
        <f t="shared" si="0"/>
        <v>0</v>
      </c>
      <c r="P7" s="8">
        <f t="shared" si="1"/>
        <v>0</v>
      </c>
      <c r="Q7" s="8">
        <f t="shared" si="3"/>
        <v>0</v>
      </c>
      <c r="R7" s="8">
        <f t="shared" si="2"/>
        <v>0</v>
      </c>
      <c r="S7" s="97">
        <f t="shared" si="4"/>
        <v>0</v>
      </c>
    </row>
    <row r="8" spans="1:30" s="22" customFormat="1" ht="35.25" customHeight="1">
      <c r="A8" s="10">
        <v>4</v>
      </c>
      <c r="B8" s="89" t="s">
        <v>154</v>
      </c>
      <c r="C8" s="24"/>
      <c r="D8" s="25"/>
      <c r="E8" s="26"/>
      <c r="F8" s="27"/>
      <c r="G8" s="25"/>
      <c r="H8" s="31"/>
      <c r="I8" s="24"/>
      <c r="J8" s="25"/>
      <c r="K8" s="9"/>
      <c r="L8" s="93"/>
      <c r="M8" s="8"/>
      <c r="N8" s="52"/>
      <c r="O8" s="10">
        <f t="shared" si="0"/>
        <v>0</v>
      </c>
      <c r="P8" s="8">
        <f t="shared" si="1"/>
        <v>0</v>
      </c>
      <c r="Q8" s="8">
        <f t="shared" si="3"/>
        <v>0</v>
      </c>
      <c r="R8" s="8">
        <f t="shared" si="2"/>
        <v>0</v>
      </c>
      <c r="S8" s="97">
        <f t="shared" si="4"/>
        <v>0</v>
      </c>
    </row>
    <row r="9" spans="1:30" s="22" customFormat="1" ht="35.25" customHeight="1">
      <c r="A9" s="10">
        <v>5</v>
      </c>
      <c r="B9" s="89" t="s">
        <v>94</v>
      </c>
      <c r="C9" s="24"/>
      <c r="D9" s="25"/>
      <c r="E9" s="26"/>
      <c r="F9" s="27"/>
      <c r="G9" s="25"/>
      <c r="H9" s="31"/>
      <c r="I9" s="24"/>
      <c r="J9" s="25"/>
      <c r="K9" s="9"/>
      <c r="L9" s="93"/>
      <c r="M9" s="8"/>
      <c r="N9" s="52"/>
      <c r="O9" s="10">
        <f t="shared" si="0"/>
        <v>0</v>
      </c>
      <c r="P9" s="8">
        <f t="shared" si="1"/>
        <v>0</v>
      </c>
      <c r="Q9" s="8">
        <f t="shared" si="3"/>
        <v>0</v>
      </c>
      <c r="R9" s="8">
        <f t="shared" si="2"/>
        <v>0</v>
      </c>
      <c r="S9" s="97">
        <f t="shared" si="4"/>
        <v>0</v>
      </c>
    </row>
    <row r="10" spans="1:30" s="22" customFormat="1" ht="35.25" customHeight="1">
      <c r="A10" s="10">
        <v>6</v>
      </c>
      <c r="B10" s="89" t="s">
        <v>155</v>
      </c>
      <c r="C10" s="24"/>
      <c r="D10" s="25"/>
      <c r="E10" s="26"/>
      <c r="F10" s="27"/>
      <c r="G10" s="25"/>
      <c r="H10" s="31"/>
      <c r="I10" s="24"/>
      <c r="J10" s="25"/>
      <c r="K10" s="9"/>
      <c r="L10" s="93"/>
      <c r="M10" s="8"/>
      <c r="N10" s="52"/>
      <c r="O10" s="10">
        <f t="shared" si="0"/>
        <v>0</v>
      </c>
      <c r="P10" s="8">
        <f t="shared" si="1"/>
        <v>0</v>
      </c>
      <c r="Q10" s="8">
        <f t="shared" si="3"/>
        <v>0</v>
      </c>
      <c r="R10" s="8">
        <f t="shared" si="2"/>
        <v>0</v>
      </c>
      <c r="S10" s="97">
        <f t="shared" si="4"/>
        <v>0</v>
      </c>
    </row>
    <row r="11" spans="1:30" s="22" customFormat="1" ht="35.25" customHeight="1">
      <c r="A11" s="10">
        <v>7</v>
      </c>
      <c r="B11" s="89" t="s">
        <v>95</v>
      </c>
      <c r="C11" s="24"/>
      <c r="D11" s="25"/>
      <c r="E11" s="26"/>
      <c r="F11" s="27"/>
      <c r="G11" s="25"/>
      <c r="H11" s="31"/>
      <c r="I11" s="24"/>
      <c r="J11" s="25"/>
      <c r="K11" s="9"/>
      <c r="L11" s="93"/>
      <c r="M11" s="8"/>
      <c r="N11" s="52"/>
      <c r="O11" s="10">
        <f t="shared" si="0"/>
        <v>0</v>
      </c>
      <c r="P11" s="8">
        <f t="shared" si="1"/>
        <v>0</v>
      </c>
      <c r="Q11" s="8">
        <f t="shared" si="3"/>
        <v>0</v>
      </c>
      <c r="R11" s="8">
        <f t="shared" si="2"/>
        <v>0</v>
      </c>
      <c r="S11" s="97">
        <f t="shared" si="4"/>
        <v>0</v>
      </c>
      <c r="AD11" s="356"/>
    </row>
    <row r="12" spans="1:30" s="22" customFormat="1" ht="35.25" customHeight="1">
      <c r="A12" s="10">
        <v>8</v>
      </c>
      <c r="B12" s="89" t="s">
        <v>98</v>
      </c>
      <c r="C12" s="24">
        <v>1</v>
      </c>
      <c r="D12" s="25"/>
      <c r="E12" s="26"/>
      <c r="F12" s="27"/>
      <c r="G12" s="25"/>
      <c r="H12" s="31"/>
      <c r="I12" s="24"/>
      <c r="J12" s="25"/>
      <c r="K12" s="9"/>
      <c r="L12" s="93"/>
      <c r="M12" s="8"/>
      <c r="N12" s="52"/>
      <c r="O12" s="10">
        <f t="shared" si="0"/>
        <v>1</v>
      </c>
      <c r="P12" s="8">
        <f t="shared" si="1"/>
        <v>0</v>
      </c>
      <c r="Q12" s="8">
        <f t="shared" si="3"/>
        <v>1</v>
      </c>
      <c r="R12" s="8">
        <f t="shared" si="2"/>
        <v>0</v>
      </c>
      <c r="S12" s="97">
        <f t="shared" si="4"/>
        <v>1</v>
      </c>
      <c r="AD12" s="357"/>
    </row>
    <row r="13" spans="1:30" s="22" customFormat="1" ht="35.25" customHeight="1">
      <c r="A13" s="10">
        <v>9</v>
      </c>
      <c r="B13" s="89" t="s">
        <v>96</v>
      </c>
      <c r="C13" s="24"/>
      <c r="D13" s="25"/>
      <c r="E13" s="26"/>
      <c r="F13" s="27">
        <v>1</v>
      </c>
      <c r="G13" s="25"/>
      <c r="H13" s="31"/>
      <c r="I13" s="24"/>
      <c r="J13" s="25"/>
      <c r="K13" s="9"/>
      <c r="L13" s="93"/>
      <c r="M13" s="8"/>
      <c r="N13" s="52"/>
      <c r="O13" s="10">
        <f t="shared" si="0"/>
        <v>1</v>
      </c>
      <c r="P13" s="8">
        <f t="shared" si="1"/>
        <v>0</v>
      </c>
      <c r="Q13" s="8">
        <f t="shared" si="3"/>
        <v>1</v>
      </c>
      <c r="R13" s="8">
        <f t="shared" si="2"/>
        <v>0</v>
      </c>
      <c r="S13" s="97">
        <f t="shared" si="4"/>
        <v>1</v>
      </c>
    </row>
    <row r="14" spans="1:30" s="22" customFormat="1" ht="35.25" customHeight="1" thickBot="1">
      <c r="A14" s="17">
        <v>10</v>
      </c>
      <c r="B14" s="90" t="s">
        <v>97</v>
      </c>
      <c r="C14" s="17"/>
      <c r="D14" s="18"/>
      <c r="E14" s="19"/>
      <c r="F14" s="94"/>
      <c r="G14" s="18"/>
      <c r="H14" s="20"/>
      <c r="I14" s="17"/>
      <c r="J14" s="18"/>
      <c r="K14" s="19"/>
      <c r="L14" s="94"/>
      <c r="M14" s="18"/>
      <c r="N14" s="20"/>
      <c r="O14" s="17">
        <f t="shared" si="0"/>
        <v>0</v>
      </c>
      <c r="P14" s="18">
        <f t="shared" si="1"/>
        <v>0</v>
      </c>
      <c r="Q14" s="18">
        <f t="shared" si="3"/>
        <v>0</v>
      </c>
      <c r="R14" s="18">
        <f t="shared" si="2"/>
        <v>0</v>
      </c>
      <c r="S14" s="98">
        <f t="shared" si="4"/>
        <v>0</v>
      </c>
    </row>
    <row r="15" spans="1:30" s="46" customFormat="1" ht="20.25" customHeight="1" thickBot="1">
      <c r="A15" s="64"/>
      <c r="B15" s="91" t="s">
        <v>10</v>
      </c>
      <c r="C15" s="42">
        <f>SUM(C5:C14)</f>
        <v>1</v>
      </c>
      <c r="D15" s="43">
        <f t="shared" ref="D15:N15" si="5">SUM(D5:D14)</f>
        <v>1</v>
      </c>
      <c r="E15" s="44">
        <f t="shared" si="5"/>
        <v>0</v>
      </c>
      <c r="F15" s="95">
        <f t="shared" si="5"/>
        <v>1</v>
      </c>
      <c r="G15" s="83">
        <f t="shared" si="5"/>
        <v>0</v>
      </c>
      <c r="H15" s="96">
        <f t="shared" si="5"/>
        <v>0</v>
      </c>
      <c r="I15" s="42">
        <f t="shared" si="5"/>
        <v>0</v>
      </c>
      <c r="J15" s="43">
        <f t="shared" si="5"/>
        <v>0</v>
      </c>
      <c r="K15" s="44">
        <f t="shared" si="5"/>
        <v>0</v>
      </c>
      <c r="L15" s="95">
        <f t="shared" si="5"/>
        <v>0</v>
      </c>
      <c r="M15" s="83">
        <f t="shared" si="5"/>
        <v>0</v>
      </c>
      <c r="N15" s="96">
        <f t="shared" si="5"/>
        <v>0</v>
      </c>
      <c r="O15" s="42">
        <f t="shared" si="0"/>
        <v>2</v>
      </c>
      <c r="P15" s="43">
        <f t="shared" si="1"/>
        <v>1</v>
      </c>
      <c r="Q15" s="43">
        <f>O15+P15</f>
        <v>3</v>
      </c>
      <c r="R15" s="43">
        <f t="shared" si="2"/>
        <v>0</v>
      </c>
      <c r="S15" s="44">
        <f>Q15+R15</f>
        <v>3</v>
      </c>
    </row>
    <row r="16" spans="1:30" s="22" customFormat="1" ht="24" customHeight="1" thickBot="1">
      <c r="A16" s="84"/>
      <c r="B16" s="81" t="s">
        <v>90</v>
      </c>
      <c r="C16" s="358"/>
      <c r="D16" s="359"/>
      <c r="E16" s="359"/>
      <c r="F16" s="359"/>
      <c r="G16" s="359"/>
      <c r="H16" s="359"/>
      <c r="I16" s="359"/>
      <c r="J16" s="359"/>
      <c r="K16" s="359"/>
      <c r="L16" s="359"/>
      <c r="M16" s="359"/>
      <c r="N16" s="359"/>
      <c r="O16" s="359"/>
      <c r="P16" s="359"/>
      <c r="Q16" s="359"/>
      <c r="R16" s="359"/>
      <c r="S16" s="360"/>
    </row>
    <row r="17" spans="1:19" s="22" customFormat="1" ht="35.25" customHeight="1">
      <c r="A17" s="36">
        <v>1</v>
      </c>
      <c r="B17" s="100" t="s">
        <v>156</v>
      </c>
      <c r="C17" s="36"/>
      <c r="D17" s="37">
        <v>1</v>
      </c>
      <c r="E17" s="38"/>
      <c r="F17" s="101"/>
      <c r="G17" s="40"/>
      <c r="H17" s="40"/>
      <c r="I17" s="40"/>
      <c r="J17" s="40"/>
      <c r="K17" s="37"/>
      <c r="L17" s="37"/>
      <c r="M17" s="37"/>
      <c r="N17" s="37"/>
      <c r="O17" s="37">
        <f t="shared" ref="O17:P24" si="6">C17+F17+I17+L17</f>
        <v>0</v>
      </c>
      <c r="P17" s="37">
        <f t="shared" si="6"/>
        <v>1</v>
      </c>
      <c r="Q17" s="37">
        <f>O17+P17</f>
        <v>1</v>
      </c>
      <c r="R17" s="37">
        <f t="shared" ref="R17:R24" si="7">E17+H17+K17+N17</f>
        <v>0</v>
      </c>
      <c r="S17" s="82">
        <f>Q17+R17</f>
        <v>1</v>
      </c>
    </row>
    <row r="18" spans="1:19" s="22" customFormat="1" ht="35.25" customHeight="1">
      <c r="A18" s="10">
        <v>2</v>
      </c>
      <c r="B18" s="88" t="s">
        <v>157</v>
      </c>
      <c r="C18" s="10"/>
      <c r="D18" s="8"/>
      <c r="E18" s="9"/>
      <c r="F18" s="27"/>
      <c r="G18" s="25"/>
      <c r="H18" s="25"/>
      <c r="I18" s="25"/>
      <c r="J18" s="25"/>
      <c r="K18" s="8"/>
      <c r="L18" s="8"/>
      <c r="M18" s="8"/>
      <c r="N18" s="8"/>
      <c r="O18" s="8">
        <f t="shared" si="6"/>
        <v>0</v>
      </c>
      <c r="P18" s="8">
        <f t="shared" si="6"/>
        <v>0</v>
      </c>
      <c r="Q18" s="8">
        <f t="shared" ref="Q18:Q23" si="8">O18+P18</f>
        <v>0</v>
      </c>
      <c r="R18" s="8">
        <f t="shared" si="7"/>
        <v>0</v>
      </c>
      <c r="S18" s="97">
        <f t="shared" ref="S18:S23" si="9">Q18+R18</f>
        <v>0</v>
      </c>
    </row>
    <row r="19" spans="1:19" s="22" customFormat="1" ht="35.25" customHeight="1">
      <c r="A19" s="10">
        <v>3</v>
      </c>
      <c r="B19" s="88" t="s">
        <v>158</v>
      </c>
      <c r="C19" s="10"/>
      <c r="D19" s="8"/>
      <c r="E19" s="9"/>
      <c r="F19" s="27"/>
      <c r="G19" s="25"/>
      <c r="H19" s="25"/>
      <c r="I19" s="25"/>
      <c r="J19" s="25"/>
      <c r="K19" s="8"/>
      <c r="L19" s="8"/>
      <c r="M19" s="8"/>
      <c r="N19" s="8"/>
      <c r="O19" s="8">
        <f t="shared" si="6"/>
        <v>0</v>
      </c>
      <c r="P19" s="8">
        <f t="shared" si="6"/>
        <v>0</v>
      </c>
      <c r="Q19" s="8">
        <f t="shared" si="8"/>
        <v>0</v>
      </c>
      <c r="R19" s="8">
        <f t="shared" si="7"/>
        <v>0</v>
      </c>
      <c r="S19" s="97">
        <f t="shared" si="9"/>
        <v>0</v>
      </c>
    </row>
    <row r="20" spans="1:19" s="22" customFormat="1" ht="35.25" customHeight="1">
      <c r="A20" s="10">
        <v>4</v>
      </c>
      <c r="B20" s="88" t="s">
        <v>159</v>
      </c>
      <c r="C20" s="10"/>
      <c r="D20" s="8"/>
      <c r="E20" s="9"/>
      <c r="F20" s="27"/>
      <c r="G20" s="25"/>
      <c r="H20" s="25"/>
      <c r="I20" s="25"/>
      <c r="J20" s="25"/>
      <c r="K20" s="8"/>
      <c r="L20" s="8"/>
      <c r="M20" s="8"/>
      <c r="N20" s="8"/>
      <c r="O20" s="8">
        <f t="shared" si="6"/>
        <v>0</v>
      </c>
      <c r="P20" s="8">
        <f t="shared" si="6"/>
        <v>0</v>
      </c>
      <c r="Q20" s="8">
        <f t="shared" si="8"/>
        <v>0</v>
      </c>
      <c r="R20" s="8">
        <f t="shared" si="7"/>
        <v>0</v>
      </c>
      <c r="S20" s="97">
        <f t="shared" si="9"/>
        <v>0</v>
      </c>
    </row>
    <row r="21" spans="1:19" s="22" customFormat="1" ht="35.25" customHeight="1">
      <c r="A21" s="10">
        <v>5</v>
      </c>
      <c r="B21" s="88" t="s">
        <v>160</v>
      </c>
      <c r="C21" s="10"/>
      <c r="D21" s="8"/>
      <c r="E21" s="9"/>
      <c r="F21" s="27"/>
      <c r="G21" s="25"/>
      <c r="H21" s="25"/>
      <c r="I21" s="25"/>
      <c r="J21" s="25"/>
      <c r="K21" s="8"/>
      <c r="L21" s="8"/>
      <c r="M21" s="8"/>
      <c r="N21" s="8"/>
      <c r="O21" s="8">
        <f t="shared" si="6"/>
        <v>0</v>
      </c>
      <c r="P21" s="8">
        <f t="shared" si="6"/>
        <v>0</v>
      </c>
      <c r="Q21" s="8">
        <f t="shared" si="8"/>
        <v>0</v>
      </c>
      <c r="R21" s="8">
        <f t="shared" si="7"/>
        <v>0</v>
      </c>
      <c r="S21" s="97">
        <f t="shared" si="9"/>
        <v>0</v>
      </c>
    </row>
    <row r="22" spans="1:19" s="22" customFormat="1" ht="35.25" customHeight="1">
      <c r="A22" s="10">
        <v>6</v>
      </c>
      <c r="B22" s="88" t="s">
        <v>161</v>
      </c>
      <c r="C22" s="10"/>
      <c r="D22" s="8"/>
      <c r="E22" s="9"/>
      <c r="F22" s="27"/>
      <c r="G22" s="25"/>
      <c r="H22" s="25"/>
      <c r="I22" s="25"/>
      <c r="J22" s="25"/>
      <c r="K22" s="8"/>
      <c r="L22" s="8"/>
      <c r="M22" s="8"/>
      <c r="N22" s="8"/>
      <c r="O22" s="8">
        <f t="shared" si="6"/>
        <v>0</v>
      </c>
      <c r="P22" s="8">
        <f t="shared" si="6"/>
        <v>0</v>
      </c>
      <c r="Q22" s="8">
        <f t="shared" si="8"/>
        <v>0</v>
      </c>
      <c r="R22" s="8">
        <f t="shared" si="7"/>
        <v>0</v>
      </c>
      <c r="S22" s="97">
        <f t="shared" si="9"/>
        <v>0</v>
      </c>
    </row>
    <row r="23" spans="1:19" s="22" customFormat="1" ht="35.25" customHeight="1" thickBot="1">
      <c r="A23" s="17">
        <v>7</v>
      </c>
      <c r="B23" s="90" t="s">
        <v>91</v>
      </c>
      <c r="C23" s="17"/>
      <c r="D23" s="18"/>
      <c r="E23" s="19"/>
      <c r="F23" s="108"/>
      <c r="G23" s="33"/>
      <c r="H23" s="33"/>
      <c r="I23" s="33"/>
      <c r="J23" s="33"/>
      <c r="K23" s="18"/>
      <c r="L23" s="18"/>
      <c r="M23" s="18"/>
      <c r="N23" s="18"/>
      <c r="O23" s="18">
        <f t="shared" si="6"/>
        <v>0</v>
      </c>
      <c r="P23" s="18">
        <f t="shared" si="6"/>
        <v>0</v>
      </c>
      <c r="Q23" s="18">
        <f t="shared" si="8"/>
        <v>0</v>
      </c>
      <c r="R23" s="18">
        <f t="shared" si="7"/>
        <v>0</v>
      </c>
      <c r="S23" s="98">
        <f t="shared" si="9"/>
        <v>0</v>
      </c>
    </row>
    <row r="24" spans="1:19" s="46" customFormat="1" ht="36.75" customHeight="1" thickBot="1">
      <c r="A24" s="42"/>
      <c r="B24" s="106" t="s">
        <v>11</v>
      </c>
      <c r="C24" s="42">
        <f>SUM(C17:C23)</f>
        <v>0</v>
      </c>
      <c r="D24" s="43">
        <f t="shared" ref="D24:N24" si="10">SUM(D17:D23)</f>
        <v>1</v>
      </c>
      <c r="E24" s="44">
        <f t="shared" si="10"/>
        <v>0</v>
      </c>
      <c r="F24" s="107">
        <f t="shared" si="10"/>
        <v>0</v>
      </c>
      <c r="G24" s="43">
        <f t="shared" si="10"/>
        <v>0</v>
      </c>
      <c r="H24" s="43">
        <f t="shared" si="10"/>
        <v>0</v>
      </c>
      <c r="I24" s="43">
        <f t="shared" si="10"/>
        <v>0</v>
      </c>
      <c r="J24" s="43">
        <f t="shared" si="10"/>
        <v>0</v>
      </c>
      <c r="K24" s="43">
        <f t="shared" si="10"/>
        <v>0</v>
      </c>
      <c r="L24" s="43">
        <f t="shared" si="10"/>
        <v>0</v>
      </c>
      <c r="M24" s="43">
        <f t="shared" si="10"/>
        <v>0</v>
      </c>
      <c r="N24" s="43">
        <f t="shared" si="10"/>
        <v>0</v>
      </c>
      <c r="O24" s="43">
        <f t="shared" si="6"/>
        <v>0</v>
      </c>
      <c r="P24" s="43">
        <f t="shared" si="6"/>
        <v>1</v>
      </c>
      <c r="Q24" s="43">
        <f>O24+P24</f>
        <v>1</v>
      </c>
      <c r="R24" s="43">
        <f t="shared" si="7"/>
        <v>0</v>
      </c>
      <c r="S24" s="44">
        <f>Q24+R24</f>
        <v>1</v>
      </c>
    </row>
    <row r="25" spans="1:19" s="22" customFormat="1" ht="20.25" customHeight="1">
      <c r="A25" s="348" t="s">
        <v>6</v>
      </c>
      <c r="B25" s="349" t="s">
        <v>5</v>
      </c>
      <c r="C25" s="345" t="s">
        <v>87</v>
      </c>
      <c r="D25" s="343"/>
      <c r="E25" s="351"/>
      <c r="F25" s="345" t="s">
        <v>88</v>
      </c>
      <c r="G25" s="343"/>
      <c r="H25" s="351"/>
      <c r="I25" s="342" t="s">
        <v>89</v>
      </c>
      <c r="J25" s="343"/>
      <c r="K25" s="344"/>
      <c r="L25" s="345" t="s">
        <v>19</v>
      </c>
      <c r="M25" s="343"/>
      <c r="N25" s="351"/>
      <c r="O25" s="345" t="s">
        <v>82</v>
      </c>
      <c r="P25" s="343"/>
      <c r="Q25" s="343"/>
      <c r="R25" s="346"/>
      <c r="S25" s="347"/>
    </row>
    <row r="26" spans="1:19" s="22" customFormat="1" ht="35.25" customHeight="1" thickBot="1">
      <c r="A26" s="304"/>
      <c r="B26" s="350"/>
      <c r="C26" s="56" t="s">
        <v>85</v>
      </c>
      <c r="D26" s="57" t="s">
        <v>86</v>
      </c>
      <c r="E26" s="12" t="s">
        <v>4</v>
      </c>
      <c r="F26" s="56" t="s">
        <v>85</v>
      </c>
      <c r="G26" s="57" t="s">
        <v>86</v>
      </c>
      <c r="H26" s="12" t="s">
        <v>4</v>
      </c>
      <c r="I26" s="63" t="s">
        <v>85</v>
      </c>
      <c r="J26" s="57" t="s">
        <v>86</v>
      </c>
      <c r="K26" s="14" t="s">
        <v>4</v>
      </c>
      <c r="L26" s="56" t="s">
        <v>85</v>
      </c>
      <c r="M26" s="57" t="s">
        <v>86</v>
      </c>
      <c r="N26" s="12" t="s">
        <v>4</v>
      </c>
      <c r="O26" s="56" t="s">
        <v>85</v>
      </c>
      <c r="P26" s="57" t="s">
        <v>86</v>
      </c>
      <c r="Q26" s="57" t="s">
        <v>9</v>
      </c>
      <c r="R26" s="11" t="s">
        <v>4</v>
      </c>
      <c r="S26" s="102" t="s">
        <v>82</v>
      </c>
    </row>
    <row r="27" spans="1:19" s="22" customFormat="1" ht="35.25" customHeight="1" thickBot="1">
      <c r="A27" s="80"/>
      <c r="B27" s="81" t="s">
        <v>99</v>
      </c>
      <c r="C27" s="358"/>
      <c r="D27" s="354"/>
      <c r="E27" s="354"/>
      <c r="F27" s="354"/>
      <c r="G27" s="354"/>
      <c r="H27" s="354"/>
      <c r="I27" s="354"/>
      <c r="J27" s="354"/>
      <c r="K27" s="354"/>
      <c r="L27" s="354"/>
      <c r="M27" s="354"/>
      <c r="N27" s="354"/>
      <c r="O27" s="354"/>
      <c r="P27" s="354"/>
      <c r="Q27" s="354"/>
      <c r="R27" s="354"/>
      <c r="S27" s="362"/>
    </row>
    <row r="28" spans="1:19" s="22" customFormat="1" ht="35.25" customHeight="1">
      <c r="A28" s="10">
        <v>1</v>
      </c>
      <c r="B28" s="88" t="s">
        <v>100</v>
      </c>
      <c r="C28" s="24"/>
      <c r="D28" s="25"/>
      <c r="E28" s="26"/>
      <c r="F28" s="27"/>
      <c r="G28" s="25"/>
      <c r="H28" s="31"/>
      <c r="I28" s="24"/>
      <c r="J28" s="25"/>
      <c r="K28" s="26"/>
      <c r="L28" s="27"/>
      <c r="M28" s="25"/>
      <c r="N28" s="31"/>
      <c r="O28" s="10">
        <f t="shared" ref="O28:O42" si="11">C28+F28+I28+L28</f>
        <v>0</v>
      </c>
      <c r="P28" s="8">
        <f t="shared" ref="P28:P42" si="12">D28+G28+J28+M28</f>
        <v>0</v>
      </c>
      <c r="Q28" s="8">
        <f t="shared" ref="Q28:Q42" si="13">SUM(O28:P28)</f>
        <v>0</v>
      </c>
      <c r="R28" s="8">
        <f t="shared" ref="R28:R42" si="14">E28+H28+K28+N28</f>
        <v>0</v>
      </c>
      <c r="S28" s="97">
        <f t="shared" ref="S28:S42" si="15">Q28+R28</f>
        <v>0</v>
      </c>
    </row>
    <row r="29" spans="1:19" s="22" customFormat="1" ht="35.25" customHeight="1">
      <c r="A29" s="10">
        <v>2</v>
      </c>
      <c r="B29" s="88" t="s">
        <v>150</v>
      </c>
      <c r="C29" s="24"/>
      <c r="D29" s="25"/>
      <c r="E29" s="26"/>
      <c r="F29" s="27"/>
      <c r="G29" s="25"/>
      <c r="H29" s="31"/>
      <c r="I29" s="24"/>
      <c r="J29" s="25"/>
      <c r="K29" s="26"/>
      <c r="L29" s="27"/>
      <c r="M29" s="25"/>
      <c r="N29" s="31"/>
      <c r="O29" s="10">
        <f t="shared" si="11"/>
        <v>0</v>
      </c>
      <c r="P29" s="8">
        <f t="shared" si="12"/>
        <v>0</v>
      </c>
      <c r="Q29" s="8">
        <f t="shared" si="13"/>
        <v>0</v>
      </c>
      <c r="R29" s="8">
        <f t="shared" si="14"/>
        <v>0</v>
      </c>
      <c r="S29" s="97">
        <f t="shared" si="15"/>
        <v>0</v>
      </c>
    </row>
    <row r="30" spans="1:19" s="22" customFormat="1" ht="35.25" customHeight="1">
      <c r="A30" s="10">
        <v>3</v>
      </c>
      <c r="B30" s="88" t="s">
        <v>101</v>
      </c>
      <c r="C30" s="24"/>
      <c r="D30" s="25"/>
      <c r="E30" s="26"/>
      <c r="F30" s="27"/>
      <c r="G30" s="25"/>
      <c r="H30" s="31"/>
      <c r="I30" s="24"/>
      <c r="J30" s="25"/>
      <c r="K30" s="26"/>
      <c r="L30" s="27"/>
      <c r="M30" s="25"/>
      <c r="N30" s="31"/>
      <c r="O30" s="10">
        <f t="shared" si="11"/>
        <v>0</v>
      </c>
      <c r="P30" s="8">
        <f t="shared" si="12"/>
        <v>0</v>
      </c>
      <c r="Q30" s="8">
        <f t="shared" si="13"/>
        <v>0</v>
      </c>
      <c r="R30" s="8">
        <f t="shared" si="14"/>
        <v>0</v>
      </c>
      <c r="S30" s="97">
        <f t="shared" si="15"/>
        <v>0</v>
      </c>
    </row>
    <row r="31" spans="1:19" s="22" customFormat="1" ht="35.25" customHeight="1">
      <c r="A31" s="10">
        <v>4</v>
      </c>
      <c r="B31" s="88" t="s">
        <v>102</v>
      </c>
      <c r="C31" s="24"/>
      <c r="D31" s="25"/>
      <c r="E31" s="26"/>
      <c r="F31" s="27"/>
      <c r="G31" s="25"/>
      <c r="H31" s="31"/>
      <c r="I31" s="24"/>
      <c r="J31" s="25"/>
      <c r="K31" s="26"/>
      <c r="L31" s="27"/>
      <c r="M31" s="25"/>
      <c r="N31" s="31"/>
      <c r="O31" s="10">
        <f t="shared" si="11"/>
        <v>0</v>
      </c>
      <c r="P31" s="8">
        <f t="shared" si="12"/>
        <v>0</v>
      </c>
      <c r="Q31" s="8">
        <f t="shared" si="13"/>
        <v>0</v>
      </c>
      <c r="R31" s="8">
        <f t="shared" si="14"/>
        <v>0</v>
      </c>
      <c r="S31" s="97">
        <f t="shared" si="15"/>
        <v>0</v>
      </c>
    </row>
    <row r="32" spans="1:19" s="22" customFormat="1" ht="35.25" customHeight="1">
      <c r="A32" s="10">
        <v>5</v>
      </c>
      <c r="B32" s="88" t="s">
        <v>103</v>
      </c>
      <c r="C32" s="24"/>
      <c r="D32" s="25"/>
      <c r="E32" s="26"/>
      <c r="F32" s="27"/>
      <c r="G32" s="25"/>
      <c r="H32" s="31"/>
      <c r="I32" s="24"/>
      <c r="J32" s="25"/>
      <c r="K32" s="26"/>
      <c r="L32" s="27"/>
      <c r="M32" s="25"/>
      <c r="N32" s="31"/>
      <c r="O32" s="10">
        <f t="shared" si="11"/>
        <v>0</v>
      </c>
      <c r="P32" s="8">
        <f t="shared" si="12"/>
        <v>0</v>
      </c>
      <c r="Q32" s="8">
        <f t="shared" si="13"/>
        <v>0</v>
      </c>
      <c r="R32" s="8">
        <f t="shared" si="14"/>
        <v>0</v>
      </c>
      <c r="S32" s="97">
        <f t="shared" si="15"/>
        <v>0</v>
      </c>
    </row>
    <row r="33" spans="1:19" s="22" customFormat="1" ht="35.25" customHeight="1">
      <c r="A33" s="10">
        <v>6</v>
      </c>
      <c r="B33" s="88" t="s">
        <v>104</v>
      </c>
      <c r="C33" s="24"/>
      <c r="D33" s="25"/>
      <c r="E33" s="26"/>
      <c r="F33" s="27"/>
      <c r="G33" s="25"/>
      <c r="H33" s="31"/>
      <c r="I33" s="24"/>
      <c r="J33" s="25"/>
      <c r="K33" s="26"/>
      <c r="L33" s="27"/>
      <c r="M33" s="25"/>
      <c r="N33" s="31"/>
      <c r="O33" s="10">
        <f t="shared" si="11"/>
        <v>0</v>
      </c>
      <c r="P33" s="8">
        <f t="shared" si="12"/>
        <v>0</v>
      </c>
      <c r="Q33" s="8">
        <f t="shared" si="13"/>
        <v>0</v>
      </c>
      <c r="R33" s="8">
        <f t="shared" si="14"/>
        <v>0</v>
      </c>
      <c r="S33" s="97">
        <f t="shared" si="15"/>
        <v>0</v>
      </c>
    </row>
    <row r="34" spans="1:19" s="22" customFormat="1" ht="35.25" customHeight="1">
      <c r="A34" s="10">
        <v>7</v>
      </c>
      <c r="B34" s="88" t="s">
        <v>105</v>
      </c>
      <c r="C34" s="24"/>
      <c r="D34" s="25"/>
      <c r="E34" s="26"/>
      <c r="F34" s="27"/>
      <c r="G34" s="25"/>
      <c r="H34" s="31"/>
      <c r="I34" s="24"/>
      <c r="J34" s="25"/>
      <c r="K34" s="26"/>
      <c r="L34" s="27"/>
      <c r="M34" s="25"/>
      <c r="N34" s="31"/>
      <c r="O34" s="10">
        <f t="shared" si="11"/>
        <v>0</v>
      </c>
      <c r="P34" s="8">
        <f t="shared" si="12"/>
        <v>0</v>
      </c>
      <c r="Q34" s="8">
        <f t="shared" si="13"/>
        <v>0</v>
      </c>
      <c r="R34" s="8">
        <f t="shared" si="14"/>
        <v>0</v>
      </c>
      <c r="S34" s="97">
        <f t="shared" si="15"/>
        <v>0</v>
      </c>
    </row>
    <row r="35" spans="1:19" s="22" customFormat="1" ht="35.25" customHeight="1">
      <c r="A35" s="10">
        <v>8</v>
      </c>
      <c r="B35" s="88" t="s">
        <v>106</v>
      </c>
      <c r="C35" s="24"/>
      <c r="D35" s="25"/>
      <c r="E35" s="26"/>
      <c r="F35" s="27">
        <v>1</v>
      </c>
      <c r="G35" s="25"/>
      <c r="H35" s="31"/>
      <c r="I35" s="24"/>
      <c r="J35" s="25"/>
      <c r="K35" s="26"/>
      <c r="L35" s="27"/>
      <c r="M35" s="25"/>
      <c r="N35" s="31"/>
      <c r="O35" s="10">
        <f t="shared" si="11"/>
        <v>1</v>
      </c>
      <c r="P35" s="8">
        <f t="shared" si="12"/>
        <v>0</v>
      </c>
      <c r="Q35" s="8">
        <f t="shared" si="13"/>
        <v>1</v>
      </c>
      <c r="R35" s="8">
        <f t="shared" si="14"/>
        <v>0</v>
      </c>
      <c r="S35" s="97">
        <f t="shared" si="15"/>
        <v>1</v>
      </c>
    </row>
    <row r="36" spans="1:19" s="22" customFormat="1" ht="35.25" customHeight="1">
      <c r="A36" s="10">
        <v>9</v>
      </c>
      <c r="B36" s="88" t="s">
        <v>107</v>
      </c>
      <c r="C36" s="24"/>
      <c r="D36" s="25"/>
      <c r="E36" s="26"/>
      <c r="F36" s="27"/>
      <c r="G36" s="25"/>
      <c r="H36" s="31"/>
      <c r="I36" s="24"/>
      <c r="J36" s="25"/>
      <c r="K36" s="26"/>
      <c r="L36" s="27"/>
      <c r="M36" s="25"/>
      <c r="N36" s="31"/>
      <c r="O36" s="10">
        <f t="shared" si="11"/>
        <v>0</v>
      </c>
      <c r="P36" s="8">
        <f t="shared" si="12"/>
        <v>0</v>
      </c>
      <c r="Q36" s="8">
        <f t="shared" si="13"/>
        <v>0</v>
      </c>
      <c r="R36" s="8">
        <f t="shared" si="14"/>
        <v>0</v>
      </c>
      <c r="S36" s="97">
        <f t="shared" si="15"/>
        <v>0</v>
      </c>
    </row>
    <row r="37" spans="1:19" s="22" customFormat="1" ht="35.25" customHeight="1">
      <c r="A37" s="10">
        <v>10</v>
      </c>
      <c r="B37" s="88" t="s">
        <v>151</v>
      </c>
      <c r="C37" s="24"/>
      <c r="D37" s="25"/>
      <c r="E37" s="26"/>
      <c r="F37" s="27"/>
      <c r="G37" s="25"/>
      <c r="H37" s="31">
        <v>1</v>
      </c>
      <c r="I37" s="24"/>
      <c r="J37" s="25"/>
      <c r="K37" s="26"/>
      <c r="L37" s="27"/>
      <c r="M37" s="25"/>
      <c r="N37" s="31"/>
      <c r="O37" s="10">
        <f t="shared" si="11"/>
        <v>0</v>
      </c>
      <c r="P37" s="8">
        <f t="shared" si="12"/>
        <v>0</v>
      </c>
      <c r="Q37" s="8">
        <f t="shared" si="13"/>
        <v>0</v>
      </c>
      <c r="R37" s="8">
        <f t="shared" si="14"/>
        <v>1</v>
      </c>
      <c r="S37" s="97">
        <f t="shared" si="15"/>
        <v>1</v>
      </c>
    </row>
    <row r="38" spans="1:19" s="22" customFormat="1" ht="35.25" customHeight="1">
      <c r="A38" s="10">
        <v>11</v>
      </c>
      <c r="B38" s="88" t="s">
        <v>108</v>
      </c>
      <c r="C38" s="24"/>
      <c r="D38" s="25"/>
      <c r="E38" s="26"/>
      <c r="F38" s="27"/>
      <c r="G38" s="25"/>
      <c r="H38" s="31"/>
      <c r="I38" s="24"/>
      <c r="J38" s="25"/>
      <c r="K38" s="26"/>
      <c r="L38" s="27"/>
      <c r="M38" s="25"/>
      <c r="N38" s="31"/>
      <c r="O38" s="10">
        <f t="shared" si="11"/>
        <v>0</v>
      </c>
      <c r="P38" s="8">
        <f t="shared" si="12"/>
        <v>0</v>
      </c>
      <c r="Q38" s="8">
        <f t="shared" si="13"/>
        <v>0</v>
      </c>
      <c r="R38" s="8">
        <f t="shared" si="14"/>
        <v>0</v>
      </c>
      <c r="S38" s="97">
        <f t="shared" si="15"/>
        <v>0</v>
      </c>
    </row>
    <row r="39" spans="1:19" s="22" customFormat="1" ht="35.25" customHeight="1">
      <c r="A39" s="10">
        <v>12</v>
      </c>
      <c r="B39" s="88" t="s">
        <v>109</v>
      </c>
      <c r="C39" s="24"/>
      <c r="D39" s="25"/>
      <c r="E39" s="26"/>
      <c r="F39" s="27"/>
      <c r="G39" s="25"/>
      <c r="H39" s="31"/>
      <c r="I39" s="24"/>
      <c r="J39" s="25"/>
      <c r="K39" s="26"/>
      <c r="L39" s="27"/>
      <c r="M39" s="25"/>
      <c r="N39" s="31"/>
      <c r="O39" s="10">
        <f t="shared" si="11"/>
        <v>0</v>
      </c>
      <c r="P39" s="8">
        <f t="shared" si="12"/>
        <v>0</v>
      </c>
      <c r="Q39" s="8">
        <f t="shared" si="13"/>
        <v>0</v>
      </c>
      <c r="R39" s="8">
        <f t="shared" si="14"/>
        <v>0</v>
      </c>
      <c r="S39" s="97">
        <f t="shared" si="15"/>
        <v>0</v>
      </c>
    </row>
    <row r="40" spans="1:19" s="22" customFormat="1" ht="35.25" customHeight="1">
      <c r="A40" s="10">
        <v>13</v>
      </c>
      <c r="B40" s="88" t="s">
        <v>110</v>
      </c>
      <c r="C40" s="24"/>
      <c r="D40" s="25"/>
      <c r="E40" s="26"/>
      <c r="F40" s="27"/>
      <c r="G40" s="25"/>
      <c r="H40" s="31"/>
      <c r="I40" s="24"/>
      <c r="J40" s="25"/>
      <c r="K40" s="26"/>
      <c r="L40" s="27"/>
      <c r="M40" s="25"/>
      <c r="N40" s="31"/>
      <c r="O40" s="10">
        <f t="shared" si="11"/>
        <v>0</v>
      </c>
      <c r="P40" s="8">
        <f t="shared" si="12"/>
        <v>0</v>
      </c>
      <c r="Q40" s="8">
        <f t="shared" si="13"/>
        <v>0</v>
      </c>
      <c r="R40" s="8">
        <f t="shared" si="14"/>
        <v>0</v>
      </c>
      <c r="S40" s="97">
        <f t="shared" si="15"/>
        <v>0</v>
      </c>
    </row>
    <row r="41" spans="1:19" s="22" customFormat="1" ht="35.25" customHeight="1">
      <c r="A41" s="10">
        <v>14</v>
      </c>
      <c r="B41" s="88" t="s">
        <v>111</v>
      </c>
      <c r="C41" s="24"/>
      <c r="D41" s="25"/>
      <c r="E41" s="26"/>
      <c r="F41" s="27"/>
      <c r="G41" s="25"/>
      <c r="H41" s="31"/>
      <c r="I41" s="24"/>
      <c r="J41" s="25"/>
      <c r="K41" s="26"/>
      <c r="L41" s="27"/>
      <c r="M41" s="25"/>
      <c r="N41" s="31"/>
      <c r="O41" s="10">
        <f t="shared" si="11"/>
        <v>0</v>
      </c>
      <c r="P41" s="8">
        <f t="shared" si="12"/>
        <v>0</v>
      </c>
      <c r="Q41" s="8">
        <f t="shared" si="13"/>
        <v>0</v>
      </c>
      <c r="R41" s="8">
        <f t="shared" si="14"/>
        <v>0</v>
      </c>
      <c r="S41" s="97">
        <f t="shared" si="15"/>
        <v>0</v>
      </c>
    </row>
    <row r="42" spans="1:19" s="22" customFormat="1" ht="35.25" customHeight="1">
      <c r="A42" s="10">
        <v>15</v>
      </c>
      <c r="B42" s="88" t="s">
        <v>112</v>
      </c>
      <c r="C42" s="24"/>
      <c r="D42" s="25"/>
      <c r="E42" s="26"/>
      <c r="F42" s="27">
        <v>1</v>
      </c>
      <c r="G42" s="25"/>
      <c r="H42" s="31"/>
      <c r="I42" s="24"/>
      <c r="J42" s="25"/>
      <c r="K42" s="26"/>
      <c r="L42" s="27"/>
      <c r="M42" s="25"/>
      <c r="N42" s="31"/>
      <c r="O42" s="10">
        <f t="shared" si="11"/>
        <v>1</v>
      </c>
      <c r="P42" s="8">
        <f t="shared" si="12"/>
        <v>0</v>
      </c>
      <c r="Q42" s="8">
        <f t="shared" si="13"/>
        <v>1</v>
      </c>
      <c r="R42" s="8">
        <f t="shared" si="14"/>
        <v>0</v>
      </c>
      <c r="S42" s="97">
        <f t="shared" si="15"/>
        <v>1</v>
      </c>
    </row>
    <row r="43" spans="1:19" s="46" customFormat="1" ht="18.75" customHeight="1" thickBot="1">
      <c r="A43" s="54"/>
      <c r="B43" s="103" t="s">
        <v>12</v>
      </c>
      <c r="C43" s="54">
        <f t="shared" ref="C43:S43" si="16">SUM(C28:C42)</f>
        <v>0</v>
      </c>
      <c r="D43" s="55">
        <f t="shared" si="16"/>
        <v>0</v>
      </c>
      <c r="E43" s="98">
        <f t="shared" si="16"/>
        <v>0</v>
      </c>
      <c r="F43" s="58">
        <f t="shared" si="16"/>
        <v>2</v>
      </c>
      <c r="G43" s="55">
        <f t="shared" si="16"/>
        <v>0</v>
      </c>
      <c r="H43" s="105">
        <f t="shared" si="16"/>
        <v>1</v>
      </c>
      <c r="I43" s="54">
        <f t="shared" si="16"/>
        <v>0</v>
      </c>
      <c r="J43" s="55">
        <f t="shared" si="16"/>
        <v>0</v>
      </c>
      <c r="K43" s="98">
        <f t="shared" si="16"/>
        <v>0</v>
      </c>
      <c r="L43" s="58">
        <f t="shared" si="16"/>
        <v>0</v>
      </c>
      <c r="M43" s="55">
        <f t="shared" si="16"/>
        <v>0</v>
      </c>
      <c r="N43" s="105">
        <f t="shared" si="16"/>
        <v>0</v>
      </c>
      <c r="O43" s="54">
        <f t="shared" si="16"/>
        <v>2</v>
      </c>
      <c r="P43" s="55">
        <f t="shared" si="16"/>
        <v>0</v>
      </c>
      <c r="Q43" s="55">
        <f t="shared" si="16"/>
        <v>2</v>
      </c>
      <c r="R43" s="55">
        <f t="shared" si="16"/>
        <v>1</v>
      </c>
      <c r="S43" s="98">
        <f t="shared" si="16"/>
        <v>3</v>
      </c>
    </row>
    <row r="44" spans="1:19" s="22" customFormat="1" ht="15.75" customHeight="1" thickBot="1">
      <c r="A44" s="84"/>
      <c r="B44" s="81" t="s">
        <v>162</v>
      </c>
      <c r="C44" s="358"/>
      <c r="D44" s="359"/>
      <c r="E44" s="359"/>
      <c r="F44" s="359"/>
      <c r="G44" s="359"/>
      <c r="H44" s="359"/>
      <c r="I44" s="359"/>
      <c r="J44" s="359"/>
      <c r="K44" s="359"/>
      <c r="L44" s="359"/>
      <c r="M44" s="359"/>
      <c r="N44" s="359"/>
      <c r="O44" s="359"/>
      <c r="P44" s="359"/>
      <c r="Q44" s="359"/>
      <c r="R44" s="359"/>
      <c r="S44" s="360"/>
    </row>
    <row r="45" spans="1:19" s="22" customFormat="1" ht="35.25" customHeight="1">
      <c r="A45" s="15">
        <v>1</v>
      </c>
      <c r="B45" s="87" t="s">
        <v>264</v>
      </c>
      <c r="C45" s="36"/>
      <c r="D45" s="37"/>
      <c r="E45" s="38"/>
      <c r="F45" s="92"/>
      <c r="G45" s="13"/>
      <c r="H45" s="16"/>
      <c r="I45" s="36"/>
      <c r="J45" s="37"/>
      <c r="K45" s="38"/>
      <c r="L45" s="92"/>
      <c r="M45" s="13"/>
      <c r="N45" s="16"/>
      <c r="O45" s="36">
        <f>C45+F45+I45+L45</f>
        <v>0</v>
      </c>
      <c r="P45" s="37">
        <f>D45+G45+J45+M45</f>
        <v>0</v>
      </c>
      <c r="Q45" s="37">
        <f>SUM(O45:P45)</f>
        <v>0</v>
      </c>
      <c r="R45" s="37">
        <f>E45+H45+K45+N45</f>
        <v>0</v>
      </c>
      <c r="S45" s="82">
        <f>Q45+R45</f>
        <v>0</v>
      </c>
    </row>
    <row r="46" spans="1:19" s="22" customFormat="1" ht="35.25" customHeight="1" thickBot="1">
      <c r="A46" s="17">
        <v>2</v>
      </c>
      <c r="B46" s="90" t="s">
        <v>265</v>
      </c>
      <c r="C46" s="17"/>
      <c r="D46" s="18"/>
      <c r="E46" s="19"/>
      <c r="F46" s="94"/>
      <c r="G46" s="18"/>
      <c r="H46" s="20"/>
      <c r="I46" s="17"/>
      <c r="J46" s="18"/>
      <c r="K46" s="19"/>
      <c r="L46" s="94"/>
      <c r="M46" s="18"/>
      <c r="N46" s="20"/>
      <c r="O46" s="17">
        <f>C46+F46+I46+L46</f>
        <v>0</v>
      </c>
      <c r="P46" s="18">
        <f>D46+G46+J46+M46</f>
        <v>0</v>
      </c>
      <c r="Q46" s="18">
        <f>SUM(O46:P46)</f>
        <v>0</v>
      </c>
      <c r="R46" s="18">
        <f>E46+H46+K46+N46</f>
        <v>0</v>
      </c>
      <c r="S46" s="98">
        <f>Q46+R46</f>
        <v>0</v>
      </c>
    </row>
    <row r="47" spans="1:19" s="46" customFormat="1" ht="19.5" customHeight="1" thickBot="1">
      <c r="A47" s="42"/>
      <c r="B47" s="106" t="s">
        <v>13</v>
      </c>
      <c r="C47" s="42">
        <f>SUM(C45:C46)</f>
        <v>0</v>
      </c>
      <c r="D47" s="43">
        <f t="shared" ref="D47:N47" si="17">SUM(D45:D46)</f>
        <v>0</v>
      </c>
      <c r="E47" s="44">
        <f t="shared" si="17"/>
        <v>0</v>
      </c>
      <c r="F47" s="107">
        <f t="shared" si="17"/>
        <v>0</v>
      </c>
      <c r="G47" s="43">
        <f t="shared" si="17"/>
        <v>0</v>
      </c>
      <c r="H47" s="45">
        <f t="shared" si="17"/>
        <v>0</v>
      </c>
      <c r="I47" s="42">
        <f t="shared" si="17"/>
        <v>0</v>
      </c>
      <c r="J47" s="43">
        <f t="shared" si="17"/>
        <v>0</v>
      </c>
      <c r="K47" s="44">
        <f t="shared" si="17"/>
        <v>0</v>
      </c>
      <c r="L47" s="107">
        <f t="shared" si="17"/>
        <v>0</v>
      </c>
      <c r="M47" s="43">
        <f t="shared" si="17"/>
        <v>0</v>
      </c>
      <c r="N47" s="45">
        <f t="shared" si="17"/>
        <v>0</v>
      </c>
      <c r="O47" s="42">
        <f t="shared" ref="O47:S47" si="18">SUM(O45:O46)</f>
        <v>0</v>
      </c>
      <c r="P47" s="43">
        <f t="shared" si="18"/>
        <v>0</v>
      </c>
      <c r="Q47" s="43">
        <f t="shared" si="18"/>
        <v>0</v>
      </c>
      <c r="R47" s="43">
        <f t="shared" si="18"/>
        <v>0</v>
      </c>
      <c r="S47" s="44">
        <f t="shared" si="18"/>
        <v>0</v>
      </c>
    </row>
    <row r="48" spans="1:19" s="22" customFormat="1" ht="18" customHeight="1">
      <c r="A48" s="348" t="s">
        <v>6</v>
      </c>
      <c r="B48" s="349" t="s">
        <v>5</v>
      </c>
      <c r="C48" s="345" t="s">
        <v>87</v>
      </c>
      <c r="D48" s="343"/>
      <c r="E48" s="351"/>
      <c r="F48" s="342" t="s">
        <v>88</v>
      </c>
      <c r="G48" s="343"/>
      <c r="H48" s="344"/>
      <c r="I48" s="345" t="s">
        <v>89</v>
      </c>
      <c r="J48" s="343"/>
      <c r="K48" s="351"/>
      <c r="L48" s="342" t="s">
        <v>19</v>
      </c>
      <c r="M48" s="343"/>
      <c r="N48" s="344"/>
      <c r="O48" s="345" t="s">
        <v>82</v>
      </c>
      <c r="P48" s="343"/>
      <c r="Q48" s="343"/>
      <c r="R48" s="346"/>
      <c r="S48" s="347"/>
    </row>
    <row r="49" spans="1:19" s="22" customFormat="1" ht="35.25" customHeight="1" thickBot="1">
      <c r="A49" s="304"/>
      <c r="B49" s="350"/>
      <c r="C49" s="56" t="s">
        <v>85</v>
      </c>
      <c r="D49" s="57" t="s">
        <v>86</v>
      </c>
      <c r="E49" s="12" t="s">
        <v>4</v>
      </c>
      <c r="F49" s="63" t="s">
        <v>85</v>
      </c>
      <c r="G49" s="57" t="s">
        <v>86</v>
      </c>
      <c r="H49" s="14" t="s">
        <v>4</v>
      </c>
      <c r="I49" s="56" t="s">
        <v>85</v>
      </c>
      <c r="J49" s="57" t="s">
        <v>86</v>
      </c>
      <c r="K49" s="12" t="s">
        <v>4</v>
      </c>
      <c r="L49" s="63" t="s">
        <v>85</v>
      </c>
      <c r="M49" s="57" t="s">
        <v>86</v>
      </c>
      <c r="N49" s="14" t="s">
        <v>4</v>
      </c>
      <c r="O49" s="56" t="s">
        <v>85</v>
      </c>
      <c r="P49" s="57" t="s">
        <v>86</v>
      </c>
      <c r="Q49" s="57" t="s">
        <v>9</v>
      </c>
      <c r="R49" s="11" t="s">
        <v>4</v>
      </c>
      <c r="S49" s="102" t="s">
        <v>82</v>
      </c>
    </row>
    <row r="50" spans="1:19" s="22" customFormat="1" ht="18" customHeight="1" thickBot="1">
      <c r="A50" s="80"/>
      <c r="B50" s="81" t="s">
        <v>113</v>
      </c>
      <c r="C50" s="358"/>
      <c r="D50" s="363"/>
      <c r="E50" s="363"/>
      <c r="F50" s="363"/>
      <c r="G50" s="363"/>
      <c r="H50" s="363"/>
      <c r="I50" s="363"/>
      <c r="J50" s="363"/>
      <c r="K50" s="363"/>
      <c r="L50" s="363"/>
      <c r="M50" s="363"/>
      <c r="N50" s="363"/>
      <c r="O50" s="363"/>
      <c r="P50" s="363"/>
      <c r="Q50" s="363"/>
      <c r="R50" s="363"/>
      <c r="S50" s="362"/>
    </row>
    <row r="51" spans="1:19" s="22" customFormat="1" ht="35.25" customHeight="1">
      <c r="A51" s="15">
        <v>1</v>
      </c>
      <c r="B51" s="87" t="s">
        <v>114</v>
      </c>
      <c r="C51" s="39"/>
      <c r="D51" s="40"/>
      <c r="E51" s="41"/>
      <c r="F51" s="99"/>
      <c r="G51" s="29"/>
      <c r="H51" s="104"/>
      <c r="I51" s="39"/>
      <c r="J51" s="40"/>
      <c r="K51" s="41"/>
      <c r="L51" s="99"/>
      <c r="M51" s="29"/>
      <c r="N51" s="104"/>
      <c r="O51" s="36">
        <f t="shared" ref="O51:O63" si="19">C51+F51+I51+L51</f>
        <v>0</v>
      </c>
      <c r="P51" s="37">
        <f t="shared" ref="P51:P63" si="20">D51+G51+J51+M51</f>
        <v>0</v>
      </c>
      <c r="Q51" s="37">
        <f t="shared" ref="Q51:Q62" si="21">SUM(O51:P51)</f>
        <v>0</v>
      </c>
      <c r="R51" s="37">
        <f t="shared" ref="R51:R63" si="22">E51+H51+K51+N51</f>
        <v>0</v>
      </c>
      <c r="S51" s="82">
        <f>Q51+R51</f>
        <v>0</v>
      </c>
    </row>
    <row r="52" spans="1:19" s="22" customFormat="1" ht="35.25" customHeight="1">
      <c r="A52" s="10">
        <v>2</v>
      </c>
      <c r="B52" s="88" t="s">
        <v>115</v>
      </c>
      <c r="C52" s="24">
        <v>1</v>
      </c>
      <c r="D52" s="25"/>
      <c r="E52" s="26"/>
      <c r="F52" s="27"/>
      <c r="G52" s="25"/>
      <c r="H52" s="31"/>
      <c r="I52" s="24"/>
      <c r="J52" s="25"/>
      <c r="K52" s="26"/>
      <c r="L52" s="27"/>
      <c r="M52" s="25"/>
      <c r="N52" s="31"/>
      <c r="O52" s="10">
        <f t="shared" si="19"/>
        <v>1</v>
      </c>
      <c r="P52" s="8">
        <f t="shared" si="20"/>
        <v>0</v>
      </c>
      <c r="Q52" s="8">
        <f t="shared" si="21"/>
        <v>1</v>
      </c>
      <c r="R52" s="8">
        <f t="shared" si="22"/>
        <v>0</v>
      </c>
      <c r="S52" s="97">
        <f t="shared" ref="S52:S62" si="23">Q52+R52</f>
        <v>1</v>
      </c>
    </row>
    <row r="53" spans="1:19" s="22" customFormat="1" ht="35.25" customHeight="1">
      <c r="A53" s="10">
        <v>3</v>
      </c>
      <c r="B53" s="88" t="s">
        <v>116</v>
      </c>
      <c r="C53" s="24"/>
      <c r="D53" s="25"/>
      <c r="E53" s="26"/>
      <c r="F53" s="27"/>
      <c r="G53" s="25"/>
      <c r="H53" s="31"/>
      <c r="I53" s="24"/>
      <c r="J53" s="25"/>
      <c r="K53" s="26"/>
      <c r="L53" s="27"/>
      <c r="M53" s="25"/>
      <c r="N53" s="31"/>
      <c r="O53" s="10">
        <f t="shared" si="19"/>
        <v>0</v>
      </c>
      <c r="P53" s="8">
        <f t="shared" si="20"/>
        <v>0</v>
      </c>
      <c r="Q53" s="8">
        <f t="shared" si="21"/>
        <v>0</v>
      </c>
      <c r="R53" s="8">
        <f t="shared" si="22"/>
        <v>0</v>
      </c>
      <c r="S53" s="97">
        <f t="shared" si="23"/>
        <v>0</v>
      </c>
    </row>
    <row r="54" spans="1:19" s="22" customFormat="1" ht="35.25" customHeight="1">
      <c r="A54" s="10">
        <v>4</v>
      </c>
      <c r="B54" s="88" t="s">
        <v>117</v>
      </c>
      <c r="C54" s="24"/>
      <c r="D54" s="25"/>
      <c r="E54" s="26"/>
      <c r="F54" s="27"/>
      <c r="G54" s="25"/>
      <c r="H54" s="31"/>
      <c r="I54" s="24"/>
      <c r="J54" s="25"/>
      <c r="K54" s="26"/>
      <c r="L54" s="27"/>
      <c r="M54" s="25"/>
      <c r="N54" s="31"/>
      <c r="O54" s="10">
        <f t="shared" si="19"/>
        <v>0</v>
      </c>
      <c r="P54" s="8">
        <f t="shared" si="20"/>
        <v>0</v>
      </c>
      <c r="Q54" s="8">
        <f t="shared" si="21"/>
        <v>0</v>
      </c>
      <c r="R54" s="8">
        <f t="shared" si="22"/>
        <v>0</v>
      </c>
      <c r="S54" s="97">
        <f t="shared" si="23"/>
        <v>0</v>
      </c>
    </row>
    <row r="55" spans="1:19" s="22" customFormat="1" ht="35.25" customHeight="1">
      <c r="A55" s="10">
        <v>5</v>
      </c>
      <c r="B55" s="88" t="s">
        <v>118</v>
      </c>
      <c r="C55" s="24"/>
      <c r="D55" s="25"/>
      <c r="E55" s="26"/>
      <c r="F55" s="27"/>
      <c r="G55" s="25"/>
      <c r="H55" s="31"/>
      <c r="I55" s="24"/>
      <c r="J55" s="25"/>
      <c r="K55" s="26"/>
      <c r="L55" s="27"/>
      <c r="M55" s="25"/>
      <c r="N55" s="31"/>
      <c r="O55" s="10">
        <f t="shared" si="19"/>
        <v>0</v>
      </c>
      <c r="P55" s="8">
        <f t="shared" si="20"/>
        <v>0</v>
      </c>
      <c r="Q55" s="8">
        <f t="shared" si="21"/>
        <v>0</v>
      </c>
      <c r="R55" s="8">
        <f t="shared" si="22"/>
        <v>0</v>
      </c>
      <c r="S55" s="97">
        <f t="shared" si="23"/>
        <v>0</v>
      </c>
    </row>
    <row r="56" spans="1:19" s="22" customFormat="1" ht="53.25" customHeight="1">
      <c r="A56" s="10">
        <v>6</v>
      </c>
      <c r="B56" s="88" t="s">
        <v>119</v>
      </c>
      <c r="C56" s="24"/>
      <c r="D56" s="25"/>
      <c r="E56" s="26"/>
      <c r="F56" s="27"/>
      <c r="G56" s="25"/>
      <c r="H56" s="31"/>
      <c r="I56" s="24"/>
      <c r="J56" s="25"/>
      <c r="K56" s="26"/>
      <c r="L56" s="27"/>
      <c r="M56" s="25"/>
      <c r="N56" s="31"/>
      <c r="O56" s="10">
        <f t="shared" si="19"/>
        <v>0</v>
      </c>
      <c r="P56" s="8">
        <f t="shared" si="20"/>
        <v>0</v>
      </c>
      <c r="Q56" s="8">
        <f t="shared" si="21"/>
        <v>0</v>
      </c>
      <c r="R56" s="8">
        <f t="shared" si="22"/>
        <v>0</v>
      </c>
      <c r="S56" s="97">
        <f t="shared" si="23"/>
        <v>0</v>
      </c>
    </row>
    <row r="57" spans="1:19" s="22" customFormat="1" ht="49.5" customHeight="1">
      <c r="A57" s="10">
        <v>7</v>
      </c>
      <c r="B57" s="88" t="s">
        <v>120</v>
      </c>
      <c r="C57" s="24"/>
      <c r="D57" s="25"/>
      <c r="E57" s="26"/>
      <c r="F57" s="27"/>
      <c r="G57" s="25"/>
      <c r="H57" s="31"/>
      <c r="I57" s="24"/>
      <c r="J57" s="25"/>
      <c r="K57" s="26"/>
      <c r="L57" s="27"/>
      <c r="M57" s="25"/>
      <c r="N57" s="31"/>
      <c r="O57" s="10">
        <f t="shared" si="19"/>
        <v>0</v>
      </c>
      <c r="P57" s="8">
        <f t="shared" si="20"/>
        <v>0</v>
      </c>
      <c r="Q57" s="8">
        <f t="shared" si="21"/>
        <v>0</v>
      </c>
      <c r="R57" s="8">
        <f t="shared" si="22"/>
        <v>0</v>
      </c>
      <c r="S57" s="97">
        <f t="shared" si="23"/>
        <v>0</v>
      </c>
    </row>
    <row r="58" spans="1:19" s="22" customFormat="1" ht="48" customHeight="1">
      <c r="A58" s="10">
        <v>8</v>
      </c>
      <c r="B58" s="88" t="s">
        <v>121</v>
      </c>
      <c r="C58" s="24"/>
      <c r="D58" s="25"/>
      <c r="E58" s="26"/>
      <c r="F58" s="27"/>
      <c r="G58" s="25"/>
      <c r="H58" s="31"/>
      <c r="I58" s="24"/>
      <c r="J58" s="25"/>
      <c r="K58" s="26"/>
      <c r="L58" s="27"/>
      <c r="M58" s="25"/>
      <c r="N58" s="31"/>
      <c r="O58" s="10">
        <f t="shared" si="19"/>
        <v>0</v>
      </c>
      <c r="P58" s="8">
        <f t="shared" si="20"/>
        <v>0</v>
      </c>
      <c r="Q58" s="8">
        <f t="shared" si="21"/>
        <v>0</v>
      </c>
      <c r="R58" s="8">
        <f t="shared" si="22"/>
        <v>0</v>
      </c>
      <c r="S58" s="97">
        <f t="shared" si="23"/>
        <v>0</v>
      </c>
    </row>
    <row r="59" spans="1:19" s="22" customFormat="1" ht="48" customHeight="1">
      <c r="A59" s="10">
        <v>9</v>
      </c>
      <c r="B59" s="88" t="s">
        <v>163</v>
      </c>
      <c r="C59" s="24"/>
      <c r="D59" s="25"/>
      <c r="E59" s="26"/>
      <c r="F59" s="27"/>
      <c r="G59" s="25"/>
      <c r="H59" s="31">
        <v>1</v>
      </c>
      <c r="I59" s="24"/>
      <c r="J59" s="25"/>
      <c r="K59" s="26"/>
      <c r="L59" s="27"/>
      <c r="M59" s="25"/>
      <c r="N59" s="31"/>
      <c r="O59" s="10">
        <f t="shared" si="19"/>
        <v>0</v>
      </c>
      <c r="P59" s="8">
        <f t="shared" si="20"/>
        <v>0</v>
      </c>
      <c r="Q59" s="8">
        <f t="shared" si="21"/>
        <v>0</v>
      </c>
      <c r="R59" s="8">
        <f t="shared" si="22"/>
        <v>1</v>
      </c>
      <c r="S59" s="97">
        <f t="shared" si="23"/>
        <v>1</v>
      </c>
    </row>
    <row r="60" spans="1:19" s="22" customFormat="1" ht="35.25" customHeight="1">
      <c r="A60" s="10">
        <v>10</v>
      </c>
      <c r="B60" s="88" t="s">
        <v>164</v>
      </c>
      <c r="C60" s="24"/>
      <c r="D60" s="25"/>
      <c r="E60" s="26"/>
      <c r="F60" s="27"/>
      <c r="G60" s="25"/>
      <c r="H60" s="31"/>
      <c r="I60" s="24"/>
      <c r="J60" s="25"/>
      <c r="K60" s="26"/>
      <c r="L60" s="27"/>
      <c r="M60" s="25"/>
      <c r="N60" s="31"/>
      <c r="O60" s="10">
        <f t="shared" si="19"/>
        <v>0</v>
      </c>
      <c r="P60" s="8">
        <f t="shared" si="20"/>
        <v>0</v>
      </c>
      <c r="Q60" s="8">
        <f t="shared" si="21"/>
        <v>0</v>
      </c>
      <c r="R60" s="8">
        <f t="shared" si="22"/>
        <v>0</v>
      </c>
      <c r="S60" s="97">
        <f t="shared" si="23"/>
        <v>0</v>
      </c>
    </row>
    <row r="61" spans="1:19" s="22" customFormat="1" ht="35.25" customHeight="1">
      <c r="A61" s="10">
        <v>11</v>
      </c>
      <c r="B61" s="88" t="s">
        <v>165</v>
      </c>
      <c r="C61" s="24"/>
      <c r="D61" s="25"/>
      <c r="E61" s="26"/>
      <c r="F61" s="27"/>
      <c r="G61" s="25"/>
      <c r="H61" s="31">
        <v>1</v>
      </c>
      <c r="I61" s="24"/>
      <c r="J61" s="25"/>
      <c r="K61" s="26"/>
      <c r="L61" s="27"/>
      <c r="M61" s="25"/>
      <c r="N61" s="31"/>
      <c r="O61" s="10">
        <f t="shared" si="19"/>
        <v>0</v>
      </c>
      <c r="P61" s="8">
        <f t="shared" si="20"/>
        <v>0</v>
      </c>
      <c r="Q61" s="8">
        <f t="shared" si="21"/>
        <v>0</v>
      </c>
      <c r="R61" s="8">
        <f t="shared" si="22"/>
        <v>1</v>
      </c>
      <c r="S61" s="97">
        <f t="shared" si="23"/>
        <v>1</v>
      </c>
    </row>
    <row r="62" spans="1:19" s="22" customFormat="1" ht="35.25" customHeight="1" thickBot="1">
      <c r="A62" s="17">
        <v>12</v>
      </c>
      <c r="B62" s="90" t="s">
        <v>133</v>
      </c>
      <c r="C62" s="32"/>
      <c r="D62" s="33"/>
      <c r="E62" s="34"/>
      <c r="F62" s="108"/>
      <c r="G62" s="33"/>
      <c r="H62" s="35"/>
      <c r="I62" s="32"/>
      <c r="J62" s="33"/>
      <c r="K62" s="34"/>
      <c r="L62" s="108"/>
      <c r="M62" s="33"/>
      <c r="N62" s="35"/>
      <c r="O62" s="17">
        <f t="shared" si="19"/>
        <v>0</v>
      </c>
      <c r="P62" s="18">
        <f t="shared" si="20"/>
        <v>0</v>
      </c>
      <c r="Q62" s="18">
        <f t="shared" si="21"/>
        <v>0</v>
      </c>
      <c r="R62" s="18">
        <f t="shared" si="22"/>
        <v>0</v>
      </c>
      <c r="S62" s="98">
        <f t="shared" si="23"/>
        <v>0</v>
      </c>
    </row>
    <row r="63" spans="1:19" s="47" customFormat="1" ht="16.5" customHeight="1" thickBot="1">
      <c r="A63" s="59"/>
      <c r="B63" s="109" t="s">
        <v>14</v>
      </c>
      <c r="C63" s="59">
        <f>SUM(C51:C62)</f>
        <v>1</v>
      </c>
      <c r="D63" s="60">
        <f t="shared" ref="D63:N63" si="24">SUM(D51:D62)</f>
        <v>0</v>
      </c>
      <c r="E63" s="61">
        <f t="shared" si="24"/>
        <v>0</v>
      </c>
      <c r="F63" s="110">
        <f t="shared" si="24"/>
        <v>0</v>
      </c>
      <c r="G63" s="60">
        <f t="shared" si="24"/>
        <v>0</v>
      </c>
      <c r="H63" s="53">
        <f t="shared" si="24"/>
        <v>2</v>
      </c>
      <c r="I63" s="59">
        <f t="shared" si="24"/>
        <v>0</v>
      </c>
      <c r="J63" s="60">
        <f t="shared" si="24"/>
        <v>0</v>
      </c>
      <c r="K63" s="61">
        <f t="shared" si="24"/>
        <v>0</v>
      </c>
      <c r="L63" s="110">
        <f t="shared" si="24"/>
        <v>0</v>
      </c>
      <c r="M63" s="60">
        <f t="shared" si="24"/>
        <v>0</v>
      </c>
      <c r="N63" s="53">
        <f t="shared" si="24"/>
        <v>0</v>
      </c>
      <c r="O63" s="59">
        <f t="shared" si="19"/>
        <v>1</v>
      </c>
      <c r="P63" s="60">
        <f t="shared" si="20"/>
        <v>0</v>
      </c>
      <c r="Q63" s="60">
        <f>O63+P63</f>
        <v>1</v>
      </c>
      <c r="R63" s="60">
        <f t="shared" si="22"/>
        <v>2</v>
      </c>
      <c r="S63" s="61">
        <f>Q63+R63</f>
        <v>3</v>
      </c>
    </row>
    <row r="64" spans="1:19" s="22" customFormat="1" ht="35.25" customHeight="1" thickBot="1">
      <c r="A64" s="84"/>
      <c r="B64" s="81" t="s">
        <v>122</v>
      </c>
      <c r="C64" s="358"/>
      <c r="D64" s="354"/>
      <c r="E64" s="354"/>
      <c r="F64" s="354"/>
      <c r="G64" s="354"/>
      <c r="H64" s="354"/>
      <c r="I64" s="354"/>
      <c r="J64" s="354"/>
      <c r="K64" s="354"/>
      <c r="L64" s="354"/>
      <c r="M64" s="354"/>
      <c r="N64" s="354"/>
      <c r="O64" s="354"/>
      <c r="P64" s="354"/>
      <c r="Q64" s="354"/>
      <c r="R64" s="354"/>
      <c r="S64" s="362"/>
    </row>
    <row r="65" spans="1:19" s="22" customFormat="1" ht="35.25" customHeight="1">
      <c r="A65" s="15">
        <v>1</v>
      </c>
      <c r="B65" s="87" t="s">
        <v>124</v>
      </c>
      <c r="C65" s="39"/>
      <c r="D65" s="40"/>
      <c r="E65" s="41"/>
      <c r="F65" s="99"/>
      <c r="G65" s="29"/>
      <c r="H65" s="104"/>
      <c r="I65" s="39"/>
      <c r="J65" s="40"/>
      <c r="K65" s="41"/>
      <c r="L65" s="99"/>
      <c r="M65" s="29"/>
      <c r="N65" s="104"/>
      <c r="O65" s="36">
        <f t="shared" ref="O65:P72" si="25">C65+F65+I65+L65</f>
        <v>0</v>
      </c>
      <c r="P65" s="37">
        <f t="shared" si="25"/>
        <v>0</v>
      </c>
      <c r="Q65" s="37">
        <f t="shared" ref="Q65:Q72" si="26">SUM(O65:P65)</f>
        <v>0</v>
      </c>
      <c r="R65" s="37">
        <f t="shared" ref="R65:R72" si="27">E65+H65+K65+N65</f>
        <v>0</v>
      </c>
      <c r="S65" s="82">
        <f>Q65+R65</f>
        <v>0</v>
      </c>
    </row>
    <row r="66" spans="1:19" s="22" customFormat="1" ht="35.25" customHeight="1">
      <c r="A66" s="10">
        <v>2</v>
      </c>
      <c r="B66" s="88" t="s">
        <v>166</v>
      </c>
      <c r="C66" s="24"/>
      <c r="D66" s="25"/>
      <c r="E66" s="26"/>
      <c r="F66" s="27"/>
      <c r="G66" s="25"/>
      <c r="H66" s="31"/>
      <c r="I66" s="24"/>
      <c r="J66" s="25"/>
      <c r="K66" s="26"/>
      <c r="L66" s="27"/>
      <c r="M66" s="25"/>
      <c r="N66" s="31"/>
      <c r="O66" s="10">
        <f t="shared" si="25"/>
        <v>0</v>
      </c>
      <c r="P66" s="8">
        <f t="shared" si="25"/>
        <v>0</v>
      </c>
      <c r="Q66" s="8">
        <f t="shared" si="26"/>
        <v>0</v>
      </c>
      <c r="R66" s="8">
        <f t="shared" si="27"/>
        <v>0</v>
      </c>
      <c r="S66" s="97">
        <f t="shared" ref="S66:S72" si="28">Q66+R66</f>
        <v>0</v>
      </c>
    </row>
    <row r="67" spans="1:19" s="22" customFormat="1" ht="35.25" customHeight="1">
      <c r="A67" s="10">
        <v>3</v>
      </c>
      <c r="B67" s="88" t="s">
        <v>123</v>
      </c>
      <c r="C67" s="24"/>
      <c r="D67" s="25"/>
      <c r="E67" s="26"/>
      <c r="F67" s="27"/>
      <c r="G67" s="25"/>
      <c r="H67" s="31"/>
      <c r="I67" s="24"/>
      <c r="J67" s="25"/>
      <c r="K67" s="26"/>
      <c r="L67" s="27"/>
      <c r="M67" s="25"/>
      <c r="N67" s="31"/>
      <c r="O67" s="10">
        <f t="shared" si="25"/>
        <v>0</v>
      </c>
      <c r="P67" s="8">
        <f t="shared" si="25"/>
        <v>0</v>
      </c>
      <c r="Q67" s="8">
        <f t="shared" si="26"/>
        <v>0</v>
      </c>
      <c r="R67" s="8">
        <f t="shared" si="27"/>
        <v>0</v>
      </c>
      <c r="S67" s="97">
        <f t="shared" si="28"/>
        <v>0</v>
      </c>
    </row>
    <row r="68" spans="1:19" s="22" customFormat="1" ht="35.25" customHeight="1">
      <c r="A68" s="10">
        <v>4</v>
      </c>
      <c r="B68" s="88" t="s">
        <v>168</v>
      </c>
      <c r="C68" s="24"/>
      <c r="D68" s="25"/>
      <c r="E68" s="26"/>
      <c r="F68" s="27"/>
      <c r="G68" s="25"/>
      <c r="H68" s="31"/>
      <c r="I68" s="24"/>
      <c r="J68" s="25"/>
      <c r="K68" s="26"/>
      <c r="L68" s="27"/>
      <c r="M68" s="25"/>
      <c r="N68" s="31"/>
      <c r="O68" s="10">
        <f t="shared" si="25"/>
        <v>0</v>
      </c>
      <c r="P68" s="8">
        <f t="shared" si="25"/>
        <v>0</v>
      </c>
      <c r="Q68" s="8">
        <f t="shared" si="26"/>
        <v>0</v>
      </c>
      <c r="R68" s="8">
        <f t="shared" si="27"/>
        <v>0</v>
      </c>
      <c r="S68" s="97">
        <f t="shared" si="28"/>
        <v>0</v>
      </c>
    </row>
    <row r="69" spans="1:19" s="22" customFormat="1" ht="35.25" customHeight="1">
      <c r="A69" s="10">
        <v>5</v>
      </c>
      <c r="B69" s="88" t="s">
        <v>174</v>
      </c>
      <c r="C69" s="24">
        <v>1</v>
      </c>
      <c r="D69" s="25"/>
      <c r="E69" s="26"/>
      <c r="F69" s="27"/>
      <c r="G69" s="25"/>
      <c r="H69" s="31"/>
      <c r="I69" s="24"/>
      <c r="J69" s="25"/>
      <c r="K69" s="26"/>
      <c r="L69" s="27"/>
      <c r="M69" s="25"/>
      <c r="N69" s="31"/>
      <c r="O69" s="10">
        <f t="shared" si="25"/>
        <v>1</v>
      </c>
      <c r="P69" s="8">
        <f t="shared" si="25"/>
        <v>0</v>
      </c>
      <c r="Q69" s="8">
        <f t="shared" si="26"/>
        <v>1</v>
      </c>
      <c r="R69" s="8">
        <f t="shared" si="27"/>
        <v>0</v>
      </c>
      <c r="S69" s="97">
        <f t="shared" si="28"/>
        <v>1</v>
      </c>
    </row>
    <row r="70" spans="1:19" s="22" customFormat="1" ht="35.25" customHeight="1">
      <c r="A70" s="10">
        <v>6</v>
      </c>
      <c r="B70" s="88" t="s">
        <v>127</v>
      </c>
      <c r="C70" s="24"/>
      <c r="D70" s="25"/>
      <c r="E70" s="26"/>
      <c r="F70" s="27"/>
      <c r="G70" s="25"/>
      <c r="H70" s="31"/>
      <c r="I70" s="24"/>
      <c r="J70" s="25"/>
      <c r="K70" s="26"/>
      <c r="L70" s="27"/>
      <c r="M70" s="25"/>
      <c r="N70" s="31"/>
      <c r="O70" s="10">
        <f t="shared" si="25"/>
        <v>0</v>
      </c>
      <c r="P70" s="8">
        <f t="shared" si="25"/>
        <v>0</v>
      </c>
      <c r="Q70" s="8">
        <f t="shared" si="26"/>
        <v>0</v>
      </c>
      <c r="R70" s="8">
        <f t="shared" si="27"/>
        <v>0</v>
      </c>
      <c r="S70" s="97">
        <f t="shared" si="28"/>
        <v>0</v>
      </c>
    </row>
    <row r="71" spans="1:19" s="22" customFormat="1" ht="35.25" customHeight="1">
      <c r="A71" s="10">
        <v>7</v>
      </c>
      <c r="B71" s="88" t="s">
        <v>61</v>
      </c>
      <c r="C71" s="24"/>
      <c r="D71" s="25"/>
      <c r="E71" s="26"/>
      <c r="F71" s="27"/>
      <c r="G71" s="25"/>
      <c r="H71" s="31"/>
      <c r="I71" s="24"/>
      <c r="J71" s="25"/>
      <c r="K71" s="26"/>
      <c r="L71" s="27"/>
      <c r="M71" s="25"/>
      <c r="N71" s="31"/>
      <c r="O71" s="10">
        <f t="shared" si="25"/>
        <v>0</v>
      </c>
      <c r="P71" s="8">
        <f t="shared" si="25"/>
        <v>0</v>
      </c>
      <c r="Q71" s="8">
        <f t="shared" si="26"/>
        <v>0</v>
      </c>
      <c r="R71" s="8">
        <f t="shared" si="27"/>
        <v>0</v>
      </c>
      <c r="S71" s="97">
        <f t="shared" si="28"/>
        <v>0</v>
      </c>
    </row>
    <row r="72" spans="1:19" s="22" customFormat="1" ht="35.25" customHeight="1" thickBot="1">
      <c r="A72" s="10">
        <v>8</v>
      </c>
      <c r="B72" s="88" t="s">
        <v>167</v>
      </c>
      <c r="C72" s="24"/>
      <c r="D72" s="25"/>
      <c r="E72" s="26"/>
      <c r="F72" s="27"/>
      <c r="G72" s="25"/>
      <c r="H72" s="31"/>
      <c r="I72" s="24"/>
      <c r="J72" s="25"/>
      <c r="K72" s="26"/>
      <c r="L72" s="27"/>
      <c r="M72" s="25"/>
      <c r="N72" s="31"/>
      <c r="O72" s="10">
        <f t="shared" si="25"/>
        <v>0</v>
      </c>
      <c r="P72" s="8">
        <f t="shared" si="25"/>
        <v>0</v>
      </c>
      <c r="Q72" s="8">
        <f t="shared" si="26"/>
        <v>0</v>
      </c>
      <c r="R72" s="8">
        <f t="shared" si="27"/>
        <v>0</v>
      </c>
      <c r="S72" s="97">
        <f t="shared" si="28"/>
        <v>0</v>
      </c>
    </row>
    <row r="73" spans="1:19" s="22" customFormat="1" ht="35.25" customHeight="1">
      <c r="A73" s="348" t="s">
        <v>6</v>
      </c>
      <c r="B73" s="349" t="s">
        <v>5</v>
      </c>
      <c r="C73" s="345" t="s">
        <v>87</v>
      </c>
      <c r="D73" s="343"/>
      <c r="E73" s="351"/>
      <c r="F73" s="342" t="s">
        <v>88</v>
      </c>
      <c r="G73" s="343"/>
      <c r="H73" s="344"/>
      <c r="I73" s="345" t="s">
        <v>89</v>
      </c>
      <c r="J73" s="343"/>
      <c r="K73" s="351"/>
      <c r="L73" s="342" t="s">
        <v>19</v>
      </c>
      <c r="M73" s="343"/>
      <c r="N73" s="344"/>
      <c r="O73" s="345" t="s">
        <v>82</v>
      </c>
      <c r="P73" s="343"/>
      <c r="Q73" s="343"/>
      <c r="R73" s="346"/>
      <c r="S73" s="347"/>
    </row>
    <row r="74" spans="1:19" s="22" customFormat="1" ht="35.25" customHeight="1" thickBot="1">
      <c r="A74" s="304"/>
      <c r="B74" s="350"/>
      <c r="C74" s="56" t="s">
        <v>85</v>
      </c>
      <c r="D74" s="57" t="s">
        <v>86</v>
      </c>
      <c r="E74" s="12" t="s">
        <v>4</v>
      </c>
      <c r="F74" s="63" t="s">
        <v>85</v>
      </c>
      <c r="G74" s="57" t="s">
        <v>86</v>
      </c>
      <c r="H74" s="14" t="s">
        <v>4</v>
      </c>
      <c r="I74" s="56" t="s">
        <v>85</v>
      </c>
      <c r="J74" s="57" t="s">
        <v>86</v>
      </c>
      <c r="K74" s="12" t="s">
        <v>4</v>
      </c>
      <c r="L74" s="63" t="s">
        <v>85</v>
      </c>
      <c r="M74" s="57" t="s">
        <v>86</v>
      </c>
      <c r="N74" s="14" t="s">
        <v>4</v>
      </c>
      <c r="O74" s="56" t="s">
        <v>85</v>
      </c>
      <c r="P74" s="57" t="s">
        <v>86</v>
      </c>
      <c r="Q74" s="57" t="s">
        <v>9</v>
      </c>
      <c r="R74" s="11" t="s">
        <v>4</v>
      </c>
      <c r="S74" s="102" t="s">
        <v>82</v>
      </c>
    </row>
    <row r="75" spans="1:19" s="22" customFormat="1" ht="35.25" customHeight="1" thickBot="1">
      <c r="A75" s="80"/>
      <c r="B75" s="111" t="s">
        <v>7</v>
      </c>
      <c r="C75" s="358"/>
      <c r="D75" s="363"/>
      <c r="E75" s="363"/>
      <c r="F75" s="363"/>
      <c r="G75" s="363"/>
      <c r="H75" s="363"/>
      <c r="I75" s="363"/>
      <c r="J75" s="363"/>
      <c r="K75" s="363"/>
      <c r="L75" s="363"/>
      <c r="M75" s="363"/>
      <c r="N75" s="363"/>
      <c r="O75" s="363"/>
      <c r="P75" s="363"/>
      <c r="Q75" s="363"/>
      <c r="R75" s="363"/>
      <c r="S75" s="362"/>
    </row>
    <row r="76" spans="1:19" s="22" customFormat="1" ht="35.25" customHeight="1">
      <c r="A76" s="15">
        <v>9</v>
      </c>
      <c r="B76" s="87" t="s">
        <v>169</v>
      </c>
      <c r="C76" s="39"/>
      <c r="D76" s="40"/>
      <c r="E76" s="41"/>
      <c r="F76" s="99"/>
      <c r="G76" s="29"/>
      <c r="H76" s="104"/>
      <c r="I76" s="39"/>
      <c r="J76" s="40"/>
      <c r="K76" s="41"/>
      <c r="L76" s="99"/>
      <c r="M76" s="29"/>
      <c r="N76" s="104"/>
      <c r="O76" s="36">
        <f t="shared" ref="O76:O91" si="29">C76+F76+I76+L76</f>
        <v>0</v>
      </c>
      <c r="P76" s="37">
        <f t="shared" ref="P76:P91" si="30">D76+G76+J76+M76</f>
        <v>0</v>
      </c>
      <c r="Q76" s="37">
        <f t="shared" ref="Q76:Q91" si="31">SUM(O76:P76)</f>
        <v>0</v>
      </c>
      <c r="R76" s="37">
        <f t="shared" ref="R76:R91" si="32">E76+H76+K76+N76</f>
        <v>0</v>
      </c>
      <c r="S76" s="82">
        <f>Q76+R76</f>
        <v>0</v>
      </c>
    </row>
    <row r="77" spans="1:19" s="22" customFormat="1" ht="35.25" customHeight="1">
      <c r="A77" s="10">
        <v>10</v>
      </c>
      <c r="B77" s="88" t="s">
        <v>128</v>
      </c>
      <c r="C77" s="24"/>
      <c r="D77" s="25"/>
      <c r="E77" s="26"/>
      <c r="F77" s="27"/>
      <c r="G77" s="25"/>
      <c r="H77" s="31"/>
      <c r="I77" s="24"/>
      <c r="J77" s="25"/>
      <c r="K77" s="26"/>
      <c r="L77" s="27"/>
      <c r="M77" s="25"/>
      <c r="N77" s="31"/>
      <c r="O77" s="10">
        <f t="shared" si="29"/>
        <v>0</v>
      </c>
      <c r="P77" s="8">
        <f t="shared" si="30"/>
        <v>0</v>
      </c>
      <c r="Q77" s="8">
        <f t="shared" si="31"/>
        <v>0</v>
      </c>
      <c r="R77" s="8">
        <f t="shared" si="32"/>
        <v>0</v>
      </c>
      <c r="S77" s="97">
        <f t="shared" ref="S77:S91" si="33">Q77+R77</f>
        <v>0</v>
      </c>
    </row>
    <row r="78" spans="1:19" s="22" customFormat="1" ht="35.25" customHeight="1">
      <c r="A78" s="10">
        <v>11</v>
      </c>
      <c r="B78" s="88" t="s">
        <v>171</v>
      </c>
      <c r="C78" s="24"/>
      <c r="D78" s="25"/>
      <c r="E78" s="26"/>
      <c r="F78" s="27"/>
      <c r="G78" s="25"/>
      <c r="H78" s="31"/>
      <c r="I78" s="24"/>
      <c r="J78" s="25"/>
      <c r="K78" s="26"/>
      <c r="L78" s="27"/>
      <c r="M78" s="25"/>
      <c r="N78" s="31"/>
      <c r="O78" s="10">
        <f t="shared" si="29"/>
        <v>0</v>
      </c>
      <c r="P78" s="8">
        <f t="shared" si="30"/>
        <v>0</v>
      </c>
      <c r="Q78" s="8">
        <f t="shared" si="31"/>
        <v>0</v>
      </c>
      <c r="R78" s="8">
        <f t="shared" si="32"/>
        <v>0</v>
      </c>
      <c r="S78" s="97">
        <f t="shared" si="33"/>
        <v>0</v>
      </c>
    </row>
    <row r="79" spans="1:19" s="22" customFormat="1" ht="35.25" customHeight="1">
      <c r="A79" s="15">
        <v>12</v>
      </c>
      <c r="B79" s="88" t="s">
        <v>126</v>
      </c>
      <c r="C79" s="24"/>
      <c r="D79" s="25"/>
      <c r="E79" s="26"/>
      <c r="F79" s="27"/>
      <c r="G79" s="25"/>
      <c r="H79" s="31"/>
      <c r="I79" s="24"/>
      <c r="J79" s="25"/>
      <c r="K79" s="26"/>
      <c r="L79" s="27"/>
      <c r="M79" s="25"/>
      <c r="N79" s="31"/>
      <c r="O79" s="10">
        <f t="shared" si="29"/>
        <v>0</v>
      </c>
      <c r="P79" s="8">
        <f t="shared" si="30"/>
        <v>0</v>
      </c>
      <c r="Q79" s="8">
        <f t="shared" si="31"/>
        <v>0</v>
      </c>
      <c r="R79" s="8">
        <f t="shared" si="32"/>
        <v>0</v>
      </c>
      <c r="S79" s="97">
        <f t="shared" si="33"/>
        <v>0</v>
      </c>
    </row>
    <row r="80" spans="1:19" s="22" customFormat="1" ht="35.25" customHeight="1">
      <c r="A80" s="10">
        <v>13</v>
      </c>
      <c r="B80" s="88" t="s">
        <v>62</v>
      </c>
      <c r="C80" s="24"/>
      <c r="D80" s="25"/>
      <c r="E80" s="26"/>
      <c r="F80" s="27"/>
      <c r="G80" s="25"/>
      <c r="H80" s="31"/>
      <c r="I80" s="24"/>
      <c r="J80" s="25"/>
      <c r="K80" s="26"/>
      <c r="L80" s="27"/>
      <c r="M80" s="25"/>
      <c r="N80" s="31"/>
      <c r="O80" s="10">
        <f t="shared" si="29"/>
        <v>0</v>
      </c>
      <c r="P80" s="8">
        <f t="shared" si="30"/>
        <v>0</v>
      </c>
      <c r="Q80" s="8">
        <f t="shared" si="31"/>
        <v>0</v>
      </c>
      <c r="R80" s="8">
        <f t="shared" si="32"/>
        <v>0</v>
      </c>
      <c r="S80" s="97">
        <f t="shared" si="33"/>
        <v>0</v>
      </c>
    </row>
    <row r="81" spans="1:19" s="22" customFormat="1" ht="35.25" customHeight="1">
      <c r="A81" s="10">
        <v>14</v>
      </c>
      <c r="B81" s="88" t="s">
        <v>172</v>
      </c>
      <c r="C81" s="24"/>
      <c r="D81" s="25">
        <v>1</v>
      </c>
      <c r="E81" s="26"/>
      <c r="F81" s="27"/>
      <c r="G81" s="25"/>
      <c r="H81" s="31"/>
      <c r="I81" s="24"/>
      <c r="J81" s="25"/>
      <c r="K81" s="26"/>
      <c r="L81" s="27"/>
      <c r="M81" s="25"/>
      <c r="N81" s="31"/>
      <c r="O81" s="10">
        <f t="shared" si="29"/>
        <v>0</v>
      </c>
      <c r="P81" s="8">
        <f t="shared" si="30"/>
        <v>1</v>
      </c>
      <c r="Q81" s="8">
        <f t="shared" si="31"/>
        <v>1</v>
      </c>
      <c r="R81" s="8">
        <f t="shared" si="32"/>
        <v>0</v>
      </c>
      <c r="S81" s="97">
        <f t="shared" si="33"/>
        <v>1</v>
      </c>
    </row>
    <row r="82" spans="1:19" s="22" customFormat="1" ht="35.25" customHeight="1">
      <c r="A82" s="15">
        <v>15</v>
      </c>
      <c r="B82" s="88" t="s">
        <v>170</v>
      </c>
      <c r="C82" s="24"/>
      <c r="D82" s="25"/>
      <c r="E82" s="26"/>
      <c r="F82" s="27"/>
      <c r="G82" s="25"/>
      <c r="H82" s="31"/>
      <c r="I82" s="24"/>
      <c r="J82" s="25"/>
      <c r="K82" s="26"/>
      <c r="L82" s="27"/>
      <c r="M82" s="25"/>
      <c r="N82" s="31"/>
      <c r="O82" s="10">
        <f t="shared" si="29"/>
        <v>0</v>
      </c>
      <c r="P82" s="8">
        <f t="shared" si="30"/>
        <v>0</v>
      </c>
      <c r="Q82" s="8">
        <f t="shared" si="31"/>
        <v>0</v>
      </c>
      <c r="R82" s="8">
        <f t="shared" si="32"/>
        <v>0</v>
      </c>
      <c r="S82" s="97">
        <f t="shared" si="33"/>
        <v>0</v>
      </c>
    </row>
    <row r="83" spans="1:19" s="22" customFormat="1" ht="35.25" customHeight="1">
      <c r="A83" s="10">
        <v>16</v>
      </c>
      <c r="B83" s="88" t="s">
        <v>129</v>
      </c>
      <c r="C83" s="24"/>
      <c r="D83" s="25"/>
      <c r="E83" s="26"/>
      <c r="F83" s="27"/>
      <c r="G83" s="25"/>
      <c r="H83" s="31"/>
      <c r="I83" s="24"/>
      <c r="J83" s="25"/>
      <c r="K83" s="26"/>
      <c r="L83" s="27"/>
      <c r="M83" s="25"/>
      <c r="N83" s="31"/>
      <c r="O83" s="10">
        <f t="shared" si="29"/>
        <v>0</v>
      </c>
      <c r="P83" s="8">
        <f t="shared" si="30"/>
        <v>0</v>
      </c>
      <c r="Q83" s="8">
        <f t="shared" si="31"/>
        <v>0</v>
      </c>
      <c r="R83" s="8">
        <f t="shared" si="32"/>
        <v>0</v>
      </c>
      <c r="S83" s="97">
        <f t="shared" si="33"/>
        <v>0</v>
      </c>
    </row>
    <row r="84" spans="1:19" s="22" customFormat="1" ht="35.25" customHeight="1">
      <c r="A84" s="10">
        <v>17</v>
      </c>
      <c r="B84" s="88" t="s">
        <v>130</v>
      </c>
      <c r="C84" s="24"/>
      <c r="D84" s="25"/>
      <c r="E84" s="26"/>
      <c r="F84" s="27"/>
      <c r="G84" s="25"/>
      <c r="H84" s="31"/>
      <c r="I84" s="24"/>
      <c r="J84" s="25"/>
      <c r="K84" s="26"/>
      <c r="L84" s="27"/>
      <c r="M84" s="25"/>
      <c r="N84" s="31"/>
      <c r="O84" s="10">
        <f t="shared" si="29"/>
        <v>0</v>
      </c>
      <c r="P84" s="8">
        <f t="shared" si="30"/>
        <v>0</v>
      </c>
      <c r="Q84" s="8">
        <f t="shared" si="31"/>
        <v>0</v>
      </c>
      <c r="R84" s="8">
        <f t="shared" si="32"/>
        <v>0</v>
      </c>
      <c r="S84" s="97">
        <f t="shared" si="33"/>
        <v>0</v>
      </c>
    </row>
    <row r="85" spans="1:19" s="22" customFormat="1" ht="35.25" customHeight="1">
      <c r="A85" s="15">
        <v>18</v>
      </c>
      <c r="B85" s="88" t="s">
        <v>173</v>
      </c>
      <c r="C85" s="24"/>
      <c r="D85" s="25"/>
      <c r="E85" s="26"/>
      <c r="F85" s="27"/>
      <c r="G85" s="25"/>
      <c r="H85" s="31"/>
      <c r="I85" s="24"/>
      <c r="J85" s="25"/>
      <c r="K85" s="26"/>
      <c r="L85" s="27"/>
      <c r="M85" s="25"/>
      <c r="N85" s="31"/>
      <c r="O85" s="10">
        <f t="shared" si="29"/>
        <v>0</v>
      </c>
      <c r="P85" s="8">
        <f t="shared" si="30"/>
        <v>0</v>
      </c>
      <c r="Q85" s="8">
        <f t="shared" si="31"/>
        <v>0</v>
      </c>
      <c r="R85" s="8">
        <f t="shared" si="32"/>
        <v>0</v>
      </c>
      <c r="S85" s="97">
        <f t="shared" si="33"/>
        <v>0</v>
      </c>
    </row>
    <row r="86" spans="1:19" s="22" customFormat="1" ht="35.25" customHeight="1">
      <c r="A86" s="10">
        <v>19</v>
      </c>
      <c r="B86" s="88" t="s">
        <v>175</v>
      </c>
      <c r="C86" s="24"/>
      <c r="D86" s="25"/>
      <c r="E86" s="26"/>
      <c r="F86" s="27"/>
      <c r="G86" s="25"/>
      <c r="H86" s="31"/>
      <c r="I86" s="24"/>
      <c r="J86" s="25"/>
      <c r="K86" s="26"/>
      <c r="L86" s="27"/>
      <c r="M86" s="25"/>
      <c r="N86" s="31"/>
      <c r="O86" s="10">
        <f t="shared" si="29"/>
        <v>0</v>
      </c>
      <c r="P86" s="8">
        <f t="shared" si="30"/>
        <v>0</v>
      </c>
      <c r="Q86" s="8">
        <f t="shared" si="31"/>
        <v>0</v>
      </c>
      <c r="R86" s="8">
        <f t="shared" si="32"/>
        <v>0</v>
      </c>
      <c r="S86" s="97">
        <f t="shared" si="33"/>
        <v>0</v>
      </c>
    </row>
    <row r="87" spans="1:19" s="22" customFormat="1" ht="35.25" customHeight="1">
      <c r="A87" s="10">
        <v>20</v>
      </c>
      <c r="B87" s="88" t="s">
        <v>176</v>
      </c>
      <c r="C87" s="24">
        <v>1</v>
      </c>
      <c r="D87" s="25"/>
      <c r="E87" s="26"/>
      <c r="F87" s="27"/>
      <c r="G87" s="25"/>
      <c r="H87" s="31"/>
      <c r="I87" s="24"/>
      <c r="J87" s="25"/>
      <c r="K87" s="26"/>
      <c r="L87" s="27"/>
      <c r="M87" s="25"/>
      <c r="N87" s="31"/>
      <c r="O87" s="10">
        <f t="shared" si="29"/>
        <v>1</v>
      </c>
      <c r="P87" s="8">
        <f t="shared" si="30"/>
        <v>0</v>
      </c>
      <c r="Q87" s="8">
        <f t="shared" si="31"/>
        <v>1</v>
      </c>
      <c r="R87" s="8">
        <f t="shared" si="32"/>
        <v>0</v>
      </c>
      <c r="S87" s="97">
        <f t="shared" si="33"/>
        <v>1</v>
      </c>
    </row>
    <row r="88" spans="1:19" s="22" customFormat="1" ht="35.25" customHeight="1">
      <c r="A88" s="15">
        <v>21</v>
      </c>
      <c r="B88" s="88" t="s">
        <v>177</v>
      </c>
      <c r="C88" s="24"/>
      <c r="D88" s="25"/>
      <c r="E88" s="26"/>
      <c r="F88" s="27"/>
      <c r="G88" s="25"/>
      <c r="H88" s="31"/>
      <c r="I88" s="24"/>
      <c r="J88" s="25"/>
      <c r="K88" s="26"/>
      <c r="L88" s="27"/>
      <c r="M88" s="25"/>
      <c r="N88" s="31"/>
      <c r="O88" s="10">
        <f t="shared" si="29"/>
        <v>0</v>
      </c>
      <c r="P88" s="8">
        <f t="shared" si="30"/>
        <v>0</v>
      </c>
      <c r="Q88" s="8">
        <f t="shared" si="31"/>
        <v>0</v>
      </c>
      <c r="R88" s="8">
        <f t="shared" si="32"/>
        <v>0</v>
      </c>
      <c r="S88" s="97">
        <f t="shared" si="33"/>
        <v>0</v>
      </c>
    </row>
    <row r="89" spans="1:19" s="22" customFormat="1" ht="35.25" customHeight="1">
      <c r="A89" s="10">
        <v>22</v>
      </c>
      <c r="B89" s="88" t="s">
        <v>125</v>
      </c>
      <c r="C89" s="24"/>
      <c r="D89" s="25"/>
      <c r="E89" s="26"/>
      <c r="F89" s="27"/>
      <c r="G89" s="25"/>
      <c r="H89" s="31"/>
      <c r="I89" s="24"/>
      <c r="J89" s="25"/>
      <c r="K89" s="26"/>
      <c r="L89" s="27"/>
      <c r="M89" s="25"/>
      <c r="N89" s="31"/>
      <c r="O89" s="10">
        <f t="shared" si="29"/>
        <v>0</v>
      </c>
      <c r="P89" s="8">
        <f t="shared" si="30"/>
        <v>0</v>
      </c>
      <c r="Q89" s="8">
        <f t="shared" si="31"/>
        <v>0</v>
      </c>
      <c r="R89" s="8">
        <f t="shared" si="32"/>
        <v>0</v>
      </c>
      <c r="S89" s="97">
        <f t="shared" si="33"/>
        <v>0</v>
      </c>
    </row>
    <row r="90" spans="1:19" s="22" customFormat="1" ht="35.25" customHeight="1">
      <c r="A90" s="10">
        <v>23</v>
      </c>
      <c r="B90" s="88" t="s">
        <v>131</v>
      </c>
      <c r="C90" s="24"/>
      <c r="D90" s="25"/>
      <c r="E90" s="26"/>
      <c r="F90" s="27">
        <v>1</v>
      </c>
      <c r="G90" s="25"/>
      <c r="H90" s="31"/>
      <c r="I90" s="24"/>
      <c r="J90" s="25"/>
      <c r="K90" s="26"/>
      <c r="L90" s="27"/>
      <c r="M90" s="25"/>
      <c r="N90" s="31"/>
      <c r="O90" s="10">
        <f t="shared" si="29"/>
        <v>1</v>
      </c>
      <c r="P90" s="8">
        <f t="shared" si="30"/>
        <v>0</v>
      </c>
      <c r="Q90" s="8">
        <f t="shared" si="31"/>
        <v>1</v>
      </c>
      <c r="R90" s="8">
        <f t="shared" si="32"/>
        <v>0</v>
      </c>
      <c r="S90" s="97">
        <f t="shared" si="33"/>
        <v>1</v>
      </c>
    </row>
    <row r="91" spans="1:19" s="22" customFormat="1" ht="35.25" customHeight="1" thickBot="1">
      <c r="A91" s="15">
        <v>24</v>
      </c>
      <c r="B91" s="90" t="s">
        <v>132</v>
      </c>
      <c r="C91" s="32"/>
      <c r="D91" s="33"/>
      <c r="E91" s="34"/>
      <c r="F91" s="108"/>
      <c r="G91" s="33"/>
      <c r="H91" s="35"/>
      <c r="I91" s="32"/>
      <c r="J91" s="33"/>
      <c r="K91" s="34"/>
      <c r="L91" s="108"/>
      <c r="M91" s="33"/>
      <c r="N91" s="35"/>
      <c r="O91" s="17">
        <f t="shared" si="29"/>
        <v>0</v>
      </c>
      <c r="P91" s="18">
        <f t="shared" si="30"/>
        <v>0</v>
      </c>
      <c r="Q91" s="18">
        <f t="shared" si="31"/>
        <v>0</v>
      </c>
      <c r="R91" s="18">
        <f t="shared" si="32"/>
        <v>0</v>
      </c>
      <c r="S91" s="98">
        <f t="shared" si="33"/>
        <v>0</v>
      </c>
    </row>
    <row r="92" spans="1:19" s="46" customFormat="1" ht="32.25" customHeight="1" thickBot="1">
      <c r="A92" s="42"/>
      <c r="B92" s="106" t="s">
        <v>15</v>
      </c>
      <c r="C92" s="42">
        <f t="shared" ref="C92:S92" si="34">SUM(C76:C91)+SUM(C65:C72)</f>
        <v>2</v>
      </c>
      <c r="D92" s="43">
        <f t="shared" si="34"/>
        <v>1</v>
      </c>
      <c r="E92" s="44">
        <f t="shared" si="34"/>
        <v>0</v>
      </c>
      <c r="F92" s="107">
        <f t="shared" si="34"/>
        <v>1</v>
      </c>
      <c r="G92" s="43">
        <f t="shared" si="34"/>
        <v>0</v>
      </c>
      <c r="H92" s="45">
        <f t="shared" si="34"/>
        <v>0</v>
      </c>
      <c r="I92" s="42">
        <f t="shared" si="34"/>
        <v>0</v>
      </c>
      <c r="J92" s="43">
        <f t="shared" si="34"/>
        <v>0</v>
      </c>
      <c r="K92" s="44">
        <f t="shared" si="34"/>
        <v>0</v>
      </c>
      <c r="L92" s="107">
        <f t="shared" si="34"/>
        <v>0</v>
      </c>
      <c r="M92" s="43">
        <f t="shared" si="34"/>
        <v>0</v>
      </c>
      <c r="N92" s="45">
        <f t="shared" si="34"/>
        <v>0</v>
      </c>
      <c r="O92" s="42">
        <f t="shared" si="34"/>
        <v>3</v>
      </c>
      <c r="P92" s="43">
        <f t="shared" si="34"/>
        <v>1</v>
      </c>
      <c r="Q92" s="43">
        <f t="shared" si="34"/>
        <v>4</v>
      </c>
      <c r="R92" s="43">
        <f t="shared" si="34"/>
        <v>0</v>
      </c>
      <c r="S92" s="44">
        <f t="shared" si="34"/>
        <v>4</v>
      </c>
    </row>
    <row r="93" spans="1:19" s="22" customFormat="1" ht="18.75" customHeight="1">
      <c r="A93" s="348" t="s">
        <v>6</v>
      </c>
      <c r="B93" s="361" t="s">
        <v>5</v>
      </c>
      <c r="C93" s="343" t="s">
        <v>87</v>
      </c>
      <c r="D93" s="343"/>
      <c r="E93" s="346"/>
      <c r="F93" s="343" t="s">
        <v>88</v>
      </c>
      <c r="G93" s="343"/>
      <c r="H93" s="344"/>
      <c r="I93" s="345" t="s">
        <v>89</v>
      </c>
      <c r="J93" s="343"/>
      <c r="K93" s="351"/>
      <c r="L93" s="342" t="s">
        <v>19</v>
      </c>
      <c r="M93" s="343"/>
      <c r="N93" s="344"/>
      <c r="O93" s="345" t="s">
        <v>82</v>
      </c>
      <c r="P93" s="343"/>
      <c r="Q93" s="343"/>
      <c r="R93" s="346"/>
      <c r="S93" s="347"/>
    </row>
    <row r="94" spans="1:19" s="22" customFormat="1" ht="35.25" customHeight="1" thickBot="1">
      <c r="A94" s="304"/>
      <c r="B94" s="301"/>
      <c r="C94" s="57" t="s">
        <v>85</v>
      </c>
      <c r="D94" s="57" t="s">
        <v>86</v>
      </c>
      <c r="E94" s="11" t="s">
        <v>4</v>
      </c>
      <c r="F94" s="57" t="s">
        <v>85</v>
      </c>
      <c r="G94" s="57" t="s">
        <v>86</v>
      </c>
      <c r="H94" s="14" t="s">
        <v>4</v>
      </c>
      <c r="I94" s="56" t="s">
        <v>85</v>
      </c>
      <c r="J94" s="57" t="s">
        <v>86</v>
      </c>
      <c r="K94" s="12" t="s">
        <v>4</v>
      </c>
      <c r="L94" s="63" t="s">
        <v>85</v>
      </c>
      <c r="M94" s="57" t="s">
        <v>86</v>
      </c>
      <c r="N94" s="14" t="s">
        <v>4</v>
      </c>
      <c r="O94" s="56" t="s">
        <v>85</v>
      </c>
      <c r="P94" s="57" t="s">
        <v>86</v>
      </c>
      <c r="Q94" s="57" t="s">
        <v>9</v>
      </c>
      <c r="R94" s="11" t="s">
        <v>4</v>
      </c>
      <c r="S94" s="102" t="s">
        <v>82</v>
      </c>
    </row>
    <row r="95" spans="1:19" s="22" customFormat="1" ht="21.75" customHeight="1" thickBot="1">
      <c r="A95" s="80"/>
      <c r="B95" s="81" t="s">
        <v>178</v>
      </c>
      <c r="C95" s="358"/>
      <c r="D95" s="363"/>
      <c r="E95" s="363"/>
      <c r="F95" s="363"/>
      <c r="G95" s="363"/>
      <c r="H95" s="363"/>
      <c r="I95" s="363"/>
      <c r="J95" s="363"/>
      <c r="K95" s="363"/>
      <c r="L95" s="363"/>
      <c r="M95" s="363"/>
      <c r="N95" s="363"/>
      <c r="O95" s="363"/>
      <c r="P95" s="363"/>
      <c r="Q95" s="363"/>
      <c r="R95" s="363"/>
      <c r="S95" s="362"/>
    </row>
    <row r="96" spans="1:19" s="22" customFormat="1" ht="35.25" customHeight="1">
      <c r="A96" s="15">
        <v>1</v>
      </c>
      <c r="B96" s="87" t="s">
        <v>179</v>
      </c>
      <c r="C96" s="39"/>
      <c r="D96" s="40"/>
      <c r="E96" s="41"/>
      <c r="F96" s="99"/>
      <c r="G96" s="29"/>
      <c r="H96" s="104"/>
      <c r="I96" s="39"/>
      <c r="J96" s="40"/>
      <c r="K96" s="41"/>
      <c r="L96" s="99"/>
      <c r="M96" s="29"/>
      <c r="N96" s="104"/>
      <c r="O96" s="36">
        <f t="shared" ref="O96:O121" si="35">C96+F96+I96+L96</f>
        <v>0</v>
      </c>
      <c r="P96" s="37">
        <f t="shared" ref="P96:P121" si="36">D96+G96+J96+M96</f>
        <v>0</v>
      </c>
      <c r="Q96" s="37">
        <f t="shared" ref="Q96:Q121" si="37">SUM(O96:P96)</f>
        <v>0</v>
      </c>
      <c r="R96" s="37">
        <f t="shared" ref="R96:R121" si="38">E96+H96+K96+N96</f>
        <v>0</v>
      </c>
      <c r="S96" s="82">
        <f>Q96+R96</f>
        <v>0</v>
      </c>
    </row>
    <row r="97" spans="1:19" s="22" customFormat="1" ht="35.25" customHeight="1">
      <c r="A97" s="10">
        <v>2</v>
      </c>
      <c r="B97" s="88" t="s">
        <v>180</v>
      </c>
      <c r="C97" s="24"/>
      <c r="D97" s="25"/>
      <c r="E97" s="26"/>
      <c r="F97" s="27"/>
      <c r="G97" s="25"/>
      <c r="H97" s="31"/>
      <c r="I97" s="24"/>
      <c r="J97" s="25"/>
      <c r="K97" s="26"/>
      <c r="L97" s="27"/>
      <c r="M97" s="25"/>
      <c r="N97" s="31"/>
      <c r="O97" s="10">
        <f t="shared" si="35"/>
        <v>0</v>
      </c>
      <c r="P97" s="8">
        <f t="shared" si="36"/>
        <v>0</v>
      </c>
      <c r="Q97" s="8">
        <f t="shared" si="37"/>
        <v>0</v>
      </c>
      <c r="R97" s="8">
        <f t="shared" si="38"/>
        <v>0</v>
      </c>
      <c r="S97" s="97">
        <f t="shared" ref="S97:S121" si="39">Q97+R97</f>
        <v>0</v>
      </c>
    </row>
    <row r="98" spans="1:19" s="22" customFormat="1" ht="35.25" customHeight="1">
      <c r="A98" s="10">
        <v>3</v>
      </c>
      <c r="B98" s="88" t="s">
        <v>181</v>
      </c>
      <c r="C98" s="24"/>
      <c r="D98" s="25"/>
      <c r="E98" s="26"/>
      <c r="F98" s="27"/>
      <c r="G98" s="25"/>
      <c r="H98" s="31"/>
      <c r="I98" s="24"/>
      <c r="J98" s="25"/>
      <c r="K98" s="26"/>
      <c r="L98" s="27"/>
      <c r="M98" s="25"/>
      <c r="N98" s="31"/>
      <c r="O98" s="10">
        <f t="shared" si="35"/>
        <v>0</v>
      </c>
      <c r="P98" s="8">
        <f t="shared" si="36"/>
        <v>0</v>
      </c>
      <c r="Q98" s="8">
        <f t="shared" si="37"/>
        <v>0</v>
      </c>
      <c r="R98" s="8">
        <f t="shared" si="38"/>
        <v>0</v>
      </c>
      <c r="S98" s="97">
        <f t="shared" si="39"/>
        <v>0</v>
      </c>
    </row>
    <row r="99" spans="1:19" s="22" customFormat="1" ht="35.25" customHeight="1">
      <c r="A99" s="10">
        <v>4</v>
      </c>
      <c r="B99" s="88" t="s">
        <v>54</v>
      </c>
      <c r="C99" s="24"/>
      <c r="D99" s="25"/>
      <c r="E99" s="26"/>
      <c r="F99" s="27"/>
      <c r="G99" s="25"/>
      <c r="H99" s="31"/>
      <c r="I99" s="24"/>
      <c r="J99" s="25"/>
      <c r="K99" s="26"/>
      <c r="L99" s="27"/>
      <c r="M99" s="25"/>
      <c r="N99" s="31"/>
      <c r="O99" s="10">
        <f t="shared" si="35"/>
        <v>0</v>
      </c>
      <c r="P99" s="8">
        <f t="shared" si="36"/>
        <v>0</v>
      </c>
      <c r="Q99" s="8">
        <f t="shared" si="37"/>
        <v>0</v>
      </c>
      <c r="R99" s="8">
        <f t="shared" si="38"/>
        <v>0</v>
      </c>
      <c r="S99" s="97">
        <f t="shared" si="39"/>
        <v>0</v>
      </c>
    </row>
    <row r="100" spans="1:19" s="22" customFormat="1" ht="35.25" customHeight="1">
      <c r="A100" s="10">
        <v>5</v>
      </c>
      <c r="B100" s="88" t="s">
        <v>55</v>
      </c>
      <c r="C100" s="24"/>
      <c r="D100" s="25"/>
      <c r="E100" s="26"/>
      <c r="F100" s="27"/>
      <c r="G100" s="25"/>
      <c r="H100" s="31"/>
      <c r="I100" s="24"/>
      <c r="J100" s="25"/>
      <c r="K100" s="26"/>
      <c r="L100" s="27"/>
      <c r="M100" s="25"/>
      <c r="N100" s="31"/>
      <c r="O100" s="10">
        <f t="shared" si="35"/>
        <v>0</v>
      </c>
      <c r="P100" s="8">
        <f t="shared" si="36"/>
        <v>0</v>
      </c>
      <c r="Q100" s="8">
        <f t="shared" si="37"/>
        <v>0</v>
      </c>
      <c r="R100" s="8">
        <f t="shared" si="38"/>
        <v>0</v>
      </c>
      <c r="S100" s="97">
        <f t="shared" si="39"/>
        <v>0</v>
      </c>
    </row>
    <row r="101" spans="1:19" s="22" customFormat="1" ht="35.25" customHeight="1">
      <c r="A101" s="10">
        <v>6</v>
      </c>
      <c r="B101" s="88" t="s">
        <v>182</v>
      </c>
      <c r="C101" s="24"/>
      <c r="D101" s="25"/>
      <c r="E101" s="26"/>
      <c r="F101" s="27"/>
      <c r="G101" s="25"/>
      <c r="H101" s="31"/>
      <c r="I101" s="24"/>
      <c r="J101" s="25"/>
      <c r="K101" s="26"/>
      <c r="L101" s="27"/>
      <c r="M101" s="25"/>
      <c r="N101" s="31"/>
      <c r="O101" s="10">
        <f t="shared" si="35"/>
        <v>0</v>
      </c>
      <c r="P101" s="8">
        <f t="shared" si="36"/>
        <v>0</v>
      </c>
      <c r="Q101" s="8">
        <f t="shared" si="37"/>
        <v>0</v>
      </c>
      <c r="R101" s="8">
        <f t="shared" si="38"/>
        <v>0</v>
      </c>
      <c r="S101" s="97">
        <f t="shared" si="39"/>
        <v>0</v>
      </c>
    </row>
    <row r="102" spans="1:19" s="22" customFormat="1" ht="35.25" customHeight="1">
      <c r="A102" s="10">
        <v>7</v>
      </c>
      <c r="B102" s="88" t="s">
        <v>183</v>
      </c>
      <c r="C102" s="24"/>
      <c r="D102" s="25"/>
      <c r="E102" s="26"/>
      <c r="F102" s="27"/>
      <c r="G102" s="25"/>
      <c r="H102" s="31"/>
      <c r="I102" s="24"/>
      <c r="J102" s="25"/>
      <c r="K102" s="26"/>
      <c r="L102" s="27"/>
      <c r="M102" s="25"/>
      <c r="N102" s="31"/>
      <c r="O102" s="10">
        <f t="shared" si="35"/>
        <v>0</v>
      </c>
      <c r="P102" s="8">
        <f t="shared" si="36"/>
        <v>0</v>
      </c>
      <c r="Q102" s="8">
        <f t="shared" si="37"/>
        <v>0</v>
      </c>
      <c r="R102" s="8">
        <f t="shared" si="38"/>
        <v>0</v>
      </c>
      <c r="S102" s="97">
        <f t="shared" si="39"/>
        <v>0</v>
      </c>
    </row>
    <row r="103" spans="1:19" s="22" customFormat="1" ht="35.25" customHeight="1">
      <c r="A103" s="10">
        <v>8</v>
      </c>
      <c r="B103" s="88" t="s">
        <v>184</v>
      </c>
      <c r="C103" s="24"/>
      <c r="D103" s="25"/>
      <c r="E103" s="26"/>
      <c r="F103" s="27"/>
      <c r="G103" s="25"/>
      <c r="H103" s="31"/>
      <c r="I103" s="24"/>
      <c r="J103" s="25"/>
      <c r="K103" s="26"/>
      <c r="L103" s="27"/>
      <c r="M103" s="25"/>
      <c r="N103" s="31"/>
      <c r="O103" s="10">
        <f t="shared" si="35"/>
        <v>0</v>
      </c>
      <c r="P103" s="8">
        <f t="shared" si="36"/>
        <v>0</v>
      </c>
      <c r="Q103" s="8">
        <f t="shared" si="37"/>
        <v>0</v>
      </c>
      <c r="R103" s="8">
        <f t="shared" si="38"/>
        <v>0</v>
      </c>
      <c r="S103" s="97">
        <f t="shared" si="39"/>
        <v>0</v>
      </c>
    </row>
    <row r="104" spans="1:19" s="22" customFormat="1" ht="35.25" customHeight="1">
      <c r="A104" s="10">
        <v>9</v>
      </c>
      <c r="B104" s="88" t="s">
        <v>185</v>
      </c>
      <c r="C104" s="24"/>
      <c r="D104" s="25"/>
      <c r="E104" s="26"/>
      <c r="F104" s="27"/>
      <c r="G104" s="25"/>
      <c r="H104" s="31"/>
      <c r="I104" s="24"/>
      <c r="J104" s="25"/>
      <c r="K104" s="26"/>
      <c r="L104" s="27"/>
      <c r="M104" s="25"/>
      <c r="N104" s="31"/>
      <c r="O104" s="10">
        <f t="shared" si="35"/>
        <v>0</v>
      </c>
      <c r="P104" s="8">
        <f t="shared" si="36"/>
        <v>0</v>
      </c>
      <c r="Q104" s="8">
        <f t="shared" si="37"/>
        <v>0</v>
      </c>
      <c r="R104" s="8">
        <f t="shared" si="38"/>
        <v>0</v>
      </c>
      <c r="S104" s="97">
        <f t="shared" si="39"/>
        <v>0</v>
      </c>
    </row>
    <row r="105" spans="1:19" s="22" customFormat="1" ht="35.25" customHeight="1">
      <c r="A105" s="10">
        <v>10</v>
      </c>
      <c r="B105" s="88" t="s">
        <v>186</v>
      </c>
      <c r="C105" s="24"/>
      <c r="D105" s="25"/>
      <c r="E105" s="26"/>
      <c r="F105" s="27"/>
      <c r="G105" s="25"/>
      <c r="H105" s="31"/>
      <c r="I105" s="24"/>
      <c r="J105" s="25"/>
      <c r="K105" s="26"/>
      <c r="L105" s="27"/>
      <c r="M105" s="25"/>
      <c r="N105" s="31"/>
      <c r="O105" s="10">
        <f t="shared" si="35"/>
        <v>0</v>
      </c>
      <c r="P105" s="8">
        <f t="shared" si="36"/>
        <v>0</v>
      </c>
      <c r="Q105" s="8">
        <f t="shared" si="37"/>
        <v>0</v>
      </c>
      <c r="R105" s="8">
        <f t="shared" si="38"/>
        <v>0</v>
      </c>
      <c r="S105" s="97">
        <f t="shared" si="39"/>
        <v>0</v>
      </c>
    </row>
    <row r="106" spans="1:19" s="22" customFormat="1" ht="35.25" customHeight="1">
      <c r="A106" s="10">
        <v>11</v>
      </c>
      <c r="B106" s="88" t="s">
        <v>187</v>
      </c>
      <c r="C106" s="24"/>
      <c r="D106" s="25"/>
      <c r="E106" s="26"/>
      <c r="F106" s="27"/>
      <c r="G106" s="25"/>
      <c r="H106" s="31"/>
      <c r="I106" s="24"/>
      <c r="J106" s="25"/>
      <c r="K106" s="26"/>
      <c r="L106" s="27"/>
      <c r="M106" s="25"/>
      <c r="N106" s="31"/>
      <c r="O106" s="10">
        <f t="shared" si="35"/>
        <v>0</v>
      </c>
      <c r="P106" s="8">
        <f t="shared" si="36"/>
        <v>0</v>
      </c>
      <c r="Q106" s="8">
        <f t="shared" si="37"/>
        <v>0</v>
      </c>
      <c r="R106" s="8">
        <f t="shared" si="38"/>
        <v>0</v>
      </c>
      <c r="S106" s="97">
        <f t="shared" si="39"/>
        <v>0</v>
      </c>
    </row>
    <row r="107" spans="1:19" s="22" customFormat="1" ht="35.25" customHeight="1">
      <c r="A107" s="10">
        <v>12</v>
      </c>
      <c r="B107" s="88" t="s">
        <v>188</v>
      </c>
      <c r="C107" s="24"/>
      <c r="D107" s="25"/>
      <c r="E107" s="26"/>
      <c r="F107" s="27"/>
      <c r="G107" s="25"/>
      <c r="H107" s="31"/>
      <c r="I107" s="24"/>
      <c r="J107" s="25"/>
      <c r="K107" s="26"/>
      <c r="L107" s="27"/>
      <c r="M107" s="25"/>
      <c r="N107" s="31"/>
      <c r="O107" s="10">
        <f t="shared" si="35"/>
        <v>0</v>
      </c>
      <c r="P107" s="8">
        <f t="shared" si="36"/>
        <v>0</v>
      </c>
      <c r="Q107" s="8">
        <f t="shared" si="37"/>
        <v>0</v>
      </c>
      <c r="R107" s="8">
        <f t="shared" si="38"/>
        <v>0</v>
      </c>
      <c r="S107" s="97">
        <f t="shared" si="39"/>
        <v>0</v>
      </c>
    </row>
    <row r="108" spans="1:19" s="22" customFormat="1" ht="35.25" customHeight="1">
      <c r="A108" s="10">
        <v>13</v>
      </c>
      <c r="B108" s="88" t="s">
        <v>189</v>
      </c>
      <c r="C108" s="24"/>
      <c r="D108" s="25"/>
      <c r="E108" s="26"/>
      <c r="F108" s="27"/>
      <c r="G108" s="25"/>
      <c r="H108" s="31"/>
      <c r="I108" s="24"/>
      <c r="J108" s="25"/>
      <c r="K108" s="26"/>
      <c r="L108" s="27"/>
      <c r="M108" s="25"/>
      <c r="N108" s="31"/>
      <c r="O108" s="10">
        <f t="shared" si="35"/>
        <v>0</v>
      </c>
      <c r="P108" s="8">
        <f t="shared" si="36"/>
        <v>0</v>
      </c>
      <c r="Q108" s="8">
        <f t="shared" si="37"/>
        <v>0</v>
      </c>
      <c r="R108" s="8">
        <f t="shared" si="38"/>
        <v>0</v>
      </c>
      <c r="S108" s="97">
        <f t="shared" si="39"/>
        <v>0</v>
      </c>
    </row>
    <row r="109" spans="1:19" s="22" customFormat="1" ht="35.25" customHeight="1">
      <c r="A109" s="10">
        <v>14</v>
      </c>
      <c r="B109" s="88" t="s">
        <v>190</v>
      </c>
      <c r="C109" s="24"/>
      <c r="D109" s="25"/>
      <c r="E109" s="26"/>
      <c r="F109" s="27"/>
      <c r="G109" s="25"/>
      <c r="H109" s="31"/>
      <c r="I109" s="24"/>
      <c r="J109" s="25"/>
      <c r="K109" s="26"/>
      <c r="L109" s="27"/>
      <c r="M109" s="25"/>
      <c r="N109" s="31"/>
      <c r="O109" s="10">
        <f t="shared" si="35"/>
        <v>0</v>
      </c>
      <c r="P109" s="8">
        <f t="shared" si="36"/>
        <v>0</v>
      </c>
      <c r="Q109" s="8">
        <f t="shared" si="37"/>
        <v>0</v>
      </c>
      <c r="R109" s="8">
        <f t="shared" si="38"/>
        <v>0</v>
      </c>
      <c r="S109" s="97">
        <f t="shared" si="39"/>
        <v>0</v>
      </c>
    </row>
    <row r="110" spans="1:19" s="22" customFormat="1" ht="35.25" customHeight="1">
      <c r="A110" s="10">
        <v>15</v>
      </c>
      <c r="B110" s="88" t="s">
        <v>53</v>
      </c>
      <c r="C110" s="24"/>
      <c r="D110" s="25"/>
      <c r="E110" s="26"/>
      <c r="F110" s="27"/>
      <c r="G110" s="25"/>
      <c r="H110" s="31"/>
      <c r="I110" s="24"/>
      <c r="J110" s="25"/>
      <c r="K110" s="26"/>
      <c r="L110" s="27"/>
      <c r="M110" s="25"/>
      <c r="N110" s="31"/>
      <c r="O110" s="10">
        <f t="shared" si="35"/>
        <v>0</v>
      </c>
      <c r="P110" s="8">
        <f t="shared" si="36"/>
        <v>0</v>
      </c>
      <c r="Q110" s="8">
        <f t="shared" si="37"/>
        <v>0</v>
      </c>
      <c r="R110" s="8">
        <f t="shared" si="38"/>
        <v>0</v>
      </c>
      <c r="S110" s="97">
        <f t="shared" si="39"/>
        <v>0</v>
      </c>
    </row>
    <row r="111" spans="1:19" s="22" customFormat="1" ht="35.25" customHeight="1">
      <c r="A111" s="10">
        <v>16</v>
      </c>
      <c r="B111" s="88" t="s">
        <v>191</v>
      </c>
      <c r="C111" s="24"/>
      <c r="D111" s="25"/>
      <c r="E111" s="26"/>
      <c r="F111" s="27"/>
      <c r="G111" s="25"/>
      <c r="H111" s="31"/>
      <c r="I111" s="24"/>
      <c r="J111" s="25"/>
      <c r="K111" s="26"/>
      <c r="L111" s="27"/>
      <c r="M111" s="25"/>
      <c r="N111" s="31"/>
      <c r="O111" s="10">
        <f t="shared" si="35"/>
        <v>0</v>
      </c>
      <c r="P111" s="8">
        <f t="shared" si="36"/>
        <v>0</v>
      </c>
      <c r="Q111" s="8">
        <f t="shared" si="37"/>
        <v>0</v>
      </c>
      <c r="R111" s="8">
        <f t="shared" si="38"/>
        <v>0</v>
      </c>
      <c r="S111" s="97">
        <f t="shared" si="39"/>
        <v>0</v>
      </c>
    </row>
    <row r="112" spans="1:19" s="22" customFormat="1" ht="35.25" customHeight="1">
      <c r="A112" s="10">
        <v>17</v>
      </c>
      <c r="B112" s="88" t="s">
        <v>192</v>
      </c>
      <c r="C112" s="24"/>
      <c r="D112" s="25"/>
      <c r="E112" s="26"/>
      <c r="F112" s="27"/>
      <c r="G112" s="25"/>
      <c r="H112" s="31"/>
      <c r="I112" s="24"/>
      <c r="J112" s="25"/>
      <c r="K112" s="26"/>
      <c r="L112" s="27"/>
      <c r="M112" s="25"/>
      <c r="N112" s="31"/>
      <c r="O112" s="10">
        <f t="shared" si="35"/>
        <v>0</v>
      </c>
      <c r="P112" s="8">
        <f t="shared" si="36"/>
        <v>0</v>
      </c>
      <c r="Q112" s="8">
        <f t="shared" si="37"/>
        <v>0</v>
      </c>
      <c r="R112" s="8">
        <f t="shared" si="38"/>
        <v>0</v>
      </c>
      <c r="S112" s="97">
        <f t="shared" si="39"/>
        <v>0</v>
      </c>
    </row>
    <row r="113" spans="1:19" s="22" customFormat="1" ht="35.25" customHeight="1">
      <c r="A113" s="10">
        <v>18</v>
      </c>
      <c r="B113" s="88" t="s">
        <v>193</v>
      </c>
      <c r="C113" s="24"/>
      <c r="D113" s="25"/>
      <c r="E113" s="26"/>
      <c r="F113" s="27"/>
      <c r="G113" s="25"/>
      <c r="H113" s="31"/>
      <c r="I113" s="24"/>
      <c r="J113" s="25"/>
      <c r="K113" s="26"/>
      <c r="L113" s="27"/>
      <c r="M113" s="25"/>
      <c r="N113" s="31"/>
      <c r="O113" s="10">
        <f t="shared" si="35"/>
        <v>0</v>
      </c>
      <c r="P113" s="8">
        <f t="shared" si="36"/>
        <v>0</v>
      </c>
      <c r="Q113" s="8">
        <f t="shared" si="37"/>
        <v>0</v>
      </c>
      <c r="R113" s="8">
        <f t="shared" si="38"/>
        <v>0</v>
      </c>
      <c r="S113" s="97">
        <f t="shared" si="39"/>
        <v>0</v>
      </c>
    </row>
    <row r="114" spans="1:19" s="22" customFormat="1" ht="35.25" customHeight="1">
      <c r="A114" s="10">
        <v>19</v>
      </c>
      <c r="B114" s="88" t="s">
        <v>45</v>
      </c>
      <c r="C114" s="24"/>
      <c r="D114" s="25"/>
      <c r="E114" s="26"/>
      <c r="F114" s="27"/>
      <c r="G114" s="25"/>
      <c r="H114" s="31"/>
      <c r="I114" s="24"/>
      <c r="J114" s="25"/>
      <c r="K114" s="26"/>
      <c r="L114" s="27"/>
      <c r="M114" s="25"/>
      <c r="N114" s="31"/>
      <c r="O114" s="10">
        <f t="shared" si="35"/>
        <v>0</v>
      </c>
      <c r="P114" s="8">
        <f t="shared" si="36"/>
        <v>0</v>
      </c>
      <c r="Q114" s="8">
        <f t="shared" si="37"/>
        <v>0</v>
      </c>
      <c r="R114" s="8">
        <f t="shared" si="38"/>
        <v>0</v>
      </c>
      <c r="S114" s="97">
        <f t="shared" si="39"/>
        <v>0</v>
      </c>
    </row>
    <row r="115" spans="1:19" s="22" customFormat="1" ht="35.25" customHeight="1">
      <c r="A115" s="10">
        <v>20</v>
      </c>
      <c r="B115" s="88" t="s">
        <v>194</v>
      </c>
      <c r="C115" s="24"/>
      <c r="D115" s="25"/>
      <c r="E115" s="26"/>
      <c r="F115" s="27"/>
      <c r="G115" s="25"/>
      <c r="H115" s="31"/>
      <c r="I115" s="24"/>
      <c r="J115" s="25"/>
      <c r="K115" s="26"/>
      <c r="L115" s="27"/>
      <c r="M115" s="25"/>
      <c r="N115" s="31"/>
      <c r="O115" s="10">
        <f t="shared" si="35"/>
        <v>0</v>
      </c>
      <c r="P115" s="8">
        <f t="shared" si="36"/>
        <v>0</v>
      </c>
      <c r="Q115" s="8">
        <f t="shared" si="37"/>
        <v>0</v>
      </c>
      <c r="R115" s="8">
        <f t="shared" si="38"/>
        <v>0</v>
      </c>
      <c r="S115" s="97">
        <f t="shared" si="39"/>
        <v>0</v>
      </c>
    </row>
    <row r="116" spans="1:19" s="22" customFormat="1" ht="35.25" customHeight="1">
      <c r="A116" s="10">
        <v>21</v>
      </c>
      <c r="B116" s="88" t="s">
        <v>56</v>
      </c>
      <c r="C116" s="24"/>
      <c r="D116" s="25"/>
      <c r="E116" s="26"/>
      <c r="F116" s="27"/>
      <c r="G116" s="25"/>
      <c r="H116" s="31"/>
      <c r="I116" s="24"/>
      <c r="J116" s="25"/>
      <c r="K116" s="26"/>
      <c r="L116" s="27"/>
      <c r="M116" s="25"/>
      <c r="N116" s="31"/>
      <c r="O116" s="10">
        <f t="shared" si="35"/>
        <v>0</v>
      </c>
      <c r="P116" s="8">
        <f t="shared" si="36"/>
        <v>0</v>
      </c>
      <c r="Q116" s="8">
        <f t="shared" si="37"/>
        <v>0</v>
      </c>
      <c r="R116" s="8">
        <f t="shared" si="38"/>
        <v>0</v>
      </c>
      <c r="S116" s="97">
        <f t="shared" si="39"/>
        <v>0</v>
      </c>
    </row>
    <row r="117" spans="1:19" s="22" customFormat="1" ht="35.25" customHeight="1">
      <c r="A117" s="10">
        <v>22</v>
      </c>
      <c r="B117" s="88" t="s">
        <v>20</v>
      </c>
      <c r="C117" s="24"/>
      <c r="D117" s="25"/>
      <c r="E117" s="26"/>
      <c r="F117" s="27"/>
      <c r="G117" s="25"/>
      <c r="H117" s="31"/>
      <c r="I117" s="24"/>
      <c r="J117" s="25"/>
      <c r="K117" s="26"/>
      <c r="L117" s="27"/>
      <c r="M117" s="25"/>
      <c r="N117" s="31"/>
      <c r="O117" s="10">
        <f t="shared" si="35"/>
        <v>0</v>
      </c>
      <c r="P117" s="8">
        <f t="shared" si="36"/>
        <v>0</v>
      </c>
      <c r="Q117" s="8">
        <f t="shared" si="37"/>
        <v>0</v>
      </c>
      <c r="R117" s="8">
        <f t="shared" si="38"/>
        <v>0</v>
      </c>
      <c r="S117" s="97">
        <f t="shared" si="39"/>
        <v>0</v>
      </c>
    </row>
    <row r="118" spans="1:19" s="22" customFormat="1" ht="35.25" customHeight="1">
      <c r="A118" s="10">
        <v>23</v>
      </c>
      <c r="B118" s="88" t="s">
        <v>21</v>
      </c>
      <c r="C118" s="24"/>
      <c r="D118" s="25"/>
      <c r="E118" s="26"/>
      <c r="F118" s="27"/>
      <c r="G118" s="25"/>
      <c r="H118" s="31"/>
      <c r="I118" s="24"/>
      <c r="J118" s="25"/>
      <c r="K118" s="26"/>
      <c r="L118" s="27"/>
      <c r="M118" s="25"/>
      <c r="N118" s="31"/>
      <c r="O118" s="10">
        <f t="shared" si="35"/>
        <v>0</v>
      </c>
      <c r="P118" s="8">
        <f t="shared" si="36"/>
        <v>0</v>
      </c>
      <c r="Q118" s="8">
        <f t="shared" si="37"/>
        <v>0</v>
      </c>
      <c r="R118" s="8">
        <f t="shared" si="38"/>
        <v>0</v>
      </c>
      <c r="S118" s="97">
        <f t="shared" si="39"/>
        <v>0</v>
      </c>
    </row>
    <row r="119" spans="1:19" s="22" customFormat="1" ht="35.25" customHeight="1">
      <c r="A119" s="10">
        <v>24</v>
      </c>
      <c r="B119" s="88" t="s">
        <v>22</v>
      </c>
      <c r="C119" s="24"/>
      <c r="D119" s="25"/>
      <c r="E119" s="26"/>
      <c r="F119" s="27"/>
      <c r="G119" s="25"/>
      <c r="H119" s="31"/>
      <c r="I119" s="24"/>
      <c r="J119" s="25"/>
      <c r="K119" s="26"/>
      <c r="L119" s="27"/>
      <c r="M119" s="25"/>
      <c r="N119" s="31"/>
      <c r="O119" s="10">
        <f t="shared" si="35"/>
        <v>0</v>
      </c>
      <c r="P119" s="8">
        <f t="shared" si="36"/>
        <v>0</v>
      </c>
      <c r="Q119" s="8">
        <f t="shared" si="37"/>
        <v>0</v>
      </c>
      <c r="R119" s="8">
        <f t="shared" si="38"/>
        <v>0</v>
      </c>
      <c r="S119" s="97">
        <f t="shared" si="39"/>
        <v>0</v>
      </c>
    </row>
    <row r="120" spans="1:19" s="22" customFormat="1" ht="50.25" customHeight="1">
      <c r="A120" s="10">
        <v>25</v>
      </c>
      <c r="B120" s="88" t="s">
        <v>23</v>
      </c>
      <c r="C120" s="24"/>
      <c r="D120" s="25"/>
      <c r="E120" s="26"/>
      <c r="F120" s="27"/>
      <c r="G120" s="25"/>
      <c r="H120" s="31"/>
      <c r="I120" s="24"/>
      <c r="J120" s="25"/>
      <c r="K120" s="26"/>
      <c r="L120" s="27"/>
      <c r="M120" s="25"/>
      <c r="N120" s="31"/>
      <c r="O120" s="10">
        <f t="shared" si="35"/>
        <v>0</v>
      </c>
      <c r="P120" s="8">
        <f t="shared" si="36"/>
        <v>0</v>
      </c>
      <c r="Q120" s="8">
        <f t="shared" si="37"/>
        <v>0</v>
      </c>
      <c r="R120" s="8">
        <f t="shared" si="38"/>
        <v>0</v>
      </c>
      <c r="S120" s="97">
        <f t="shared" si="39"/>
        <v>0</v>
      </c>
    </row>
    <row r="121" spans="1:19" s="22" customFormat="1" ht="47.25" customHeight="1" thickBot="1">
      <c r="A121" s="17">
        <v>26</v>
      </c>
      <c r="B121" s="90" t="s">
        <v>24</v>
      </c>
      <c r="C121" s="32"/>
      <c r="D121" s="33"/>
      <c r="E121" s="34"/>
      <c r="F121" s="108"/>
      <c r="G121" s="33"/>
      <c r="H121" s="35"/>
      <c r="I121" s="32"/>
      <c r="J121" s="33"/>
      <c r="K121" s="34"/>
      <c r="L121" s="108"/>
      <c r="M121" s="33"/>
      <c r="N121" s="35"/>
      <c r="O121" s="17">
        <f t="shared" si="35"/>
        <v>0</v>
      </c>
      <c r="P121" s="18">
        <f t="shared" si="36"/>
        <v>0</v>
      </c>
      <c r="Q121" s="18">
        <f t="shared" si="37"/>
        <v>0</v>
      </c>
      <c r="R121" s="18">
        <f t="shared" si="38"/>
        <v>0</v>
      </c>
      <c r="S121" s="98">
        <f t="shared" si="39"/>
        <v>0</v>
      </c>
    </row>
    <row r="122" spans="1:19" s="22" customFormat="1" ht="26.25" customHeight="1">
      <c r="A122" s="348" t="s">
        <v>6</v>
      </c>
      <c r="B122" s="349" t="s">
        <v>5</v>
      </c>
      <c r="C122" s="345" t="s">
        <v>87</v>
      </c>
      <c r="D122" s="343"/>
      <c r="E122" s="351"/>
      <c r="F122" s="342" t="s">
        <v>88</v>
      </c>
      <c r="G122" s="343"/>
      <c r="H122" s="344"/>
      <c r="I122" s="345" t="s">
        <v>89</v>
      </c>
      <c r="J122" s="343"/>
      <c r="K122" s="351"/>
      <c r="L122" s="342" t="s">
        <v>19</v>
      </c>
      <c r="M122" s="343"/>
      <c r="N122" s="344"/>
      <c r="O122" s="345" t="s">
        <v>82</v>
      </c>
      <c r="P122" s="343"/>
      <c r="Q122" s="343"/>
      <c r="R122" s="346"/>
      <c r="S122" s="347"/>
    </row>
    <row r="123" spans="1:19" s="22" customFormat="1" ht="34.5" customHeight="1" thickBot="1">
      <c r="A123" s="304"/>
      <c r="B123" s="350"/>
      <c r="C123" s="56" t="s">
        <v>85</v>
      </c>
      <c r="D123" s="57" t="s">
        <v>86</v>
      </c>
      <c r="E123" s="12" t="s">
        <v>4</v>
      </c>
      <c r="F123" s="63" t="s">
        <v>85</v>
      </c>
      <c r="G123" s="57" t="s">
        <v>86</v>
      </c>
      <c r="H123" s="14" t="s">
        <v>4</v>
      </c>
      <c r="I123" s="56" t="s">
        <v>85</v>
      </c>
      <c r="J123" s="57" t="s">
        <v>86</v>
      </c>
      <c r="K123" s="12" t="s">
        <v>4</v>
      </c>
      <c r="L123" s="63" t="s">
        <v>85</v>
      </c>
      <c r="M123" s="57" t="s">
        <v>86</v>
      </c>
      <c r="N123" s="14" t="s">
        <v>4</v>
      </c>
      <c r="O123" s="56" t="s">
        <v>85</v>
      </c>
      <c r="P123" s="57" t="s">
        <v>86</v>
      </c>
      <c r="Q123" s="57" t="s">
        <v>9</v>
      </c>
      <c r="R123" s="11" t="s">
        <v>4</v>
      </c>
      <c r="S123" s="102" t="s">
        <v>82</v>
      </c>
    </row>
    <row r="124" spans="1:19" s="22" customFormat="1" ht="35.25" customHeight="1">
      <c r="A124" s="15">
        <v>27</v>
      </c>
      <c r="B124" s="87" t="s">
        <v>25</v>
      </c>
      <c r="C124" s="39"/>
      <c r="D124" s="40"/>
      <c r="E124" s="41">
        <v>3</v>
      </c>
      <c r="F124" s="99">
        <v>1</v>
      </c>
      <c r="G124" s="29"/>
      <c r="H124" s="104"/>
      <c r="I124" s="28"/>
      <c r="J124" s="29"/>
      <c r="K124" s="30"/>
      <c r="L124" s="99"/>
      <c r="M124" s="29"/>
      <c r="N124" s="104"/>
      <c r="O124" s="15">
        <f t="shared" ref="O124:O147" si="40">C124+F124+I124+L124</f>
        <v>1</v>
      </c>
      <c r="P124" s="13">
        <f t="shared" ref="P124:P147" si="41">D124+G124+J124+M124</f>
        <v>0</v>
      </c>
      <c r="Q124" s="13">
        <f t="shared" ref="Q124:Q147" si="42">SUM(O124:P124)</f>
        <v>1</v>
      </c>
      <c r="R124" s="13">
        <f t="shared" ref="R124:R147" si="43">E124+H124+K124+N124</f>
        <v>3</v>
      </c>
      <c r="S124" s="112">
        <f>Q124+R124</f>
        <v>4</v>
      </c>
    </row>
    <row r="125" spans="1:19" s="22" customFormat="1" ht="35.25" customHeight="1">
      <c r="A125" s="10">
        <v>28</v>
      </c>
      <c r="B125" s="88" t="s">
        <v>26</v>
      </c>
      <c r="C125" s="24"/>
      <c r="D125" s="25"/>
      <c r="E125" s="26"/>
      <c r="F125" s="27"/>
      <c r="G125" s="25"/>
      <c r="H125" s="31"/>
      <c r="I125" s="24"/>
      <c r="J125" s="25"/>
      <c r="K125" s="26"/>
      <c r="L125" s="27"/>
      <c r="M125" s="25"/>
      <c r="N125" s="31"/>
      <c r="O125" s="10">
        <f t="shared" si="40"/>
        <v>0</v>
      </c>
      <c r="P125" s="8">
        <f t="shared" si="41"/>
        <v>0</v>
      </c>
      <c r="Q125" s="8">
        <f t="shared" si="42"/>
        <v>0</v>
      </c>
      <c r="R125" s="8">
        <f t="shared" si="43"/>
        <v>0</v>
      </c>
      <c r="S125" s="97">
        <f t="shared" ref="S125:S147" si="44">Q125+R125</f>
        <v>0</v>
      </c>
    </row>
    <row r="126" spans="1:19" s="22" customFormat="1" ht="35.25" customHeight="1">
      <c r="A126" s="10">
        <v>29</v>
      </c>
      <c r="B126" s="88" t="s">
        <v>27</v>
      </c>
      <c r="C126" s="24"/>
      <c r="D126" s="25"/>
      <c r="E126" s="26"/>
      <c r="F126" s="27"/>
      <c r="G126" s="25"/>
      <c r="H126" s="31"/>
      <c r="I126" s="24"/>
      <c r="J126" s="25"/>
      <c r="K126" s="26"/>
      <c r="L126" s="27"/>
      <c r="M126" s="25"/>
      <c r="N126" s="31"/>
      <c r="O126" s="10">
        <f t="shared" si="40"/>
        <v>0</v>
      </c>
      <c r="P126" s="8">
        <f t="shared" si="41"/>
        <v>0</v>
      </c>
      <c r="Q126" s="8">
        <f t="shared" si="42"/>
        <v>0</v>
      </c>
      <c r="R126" s="8">
        <f t="shared" si="43"/>
        <v>0</v>
      </c>
      <c r="S126" s="97">
        <f t="shared" si="44"/>
        <v>0</v>
      </c>
    </row>
    <row r="127" spans="1:19" s="22" customFormat="1" ht="35.25" customHeight="1">
      <c r="A127" s="10">
        <v>30</v>
      </c>
      <c r="B127" s="88" t="s">
        <v>58</v>
      </c>
      <c r="C127" s="24"/>
      <c r="D127" s="25"/>
      <c r="E127" s="26"/>
      <c r="F127" s="27"/>
      <c r="G127" s="25"/>
      <c r="H127" s="31"/>
      <c r="I127" s="24"/>
      <c r="J127" s="25"/>
      <c r="K127" s="26"/>
      <c r="L127" s="27"/>
      <c r="M127" s="25"/>
      <c r="N127" s="31"/>
      <c r="O127" s="10">
        <f t="shared" si="40"/>
        <v>0</v>
      </c>
      <c r="P127" s="8">
        <f t="shared" si="41"/>
        <v>0</v>
      </c>
      <c r="Q127" s="8">
        <f t="shared" si="42"/>
        <v>0</v>
      </c>
      <c r="R127" s="8">
        <f t="shared" si="43"/>
        <v>0</v>
      </c>
      <c r="S127" s="97">
        <f t="shared" si="44"/>
        <v>0</v>
      </c>
    </row>
    <row r="128" spans="1:19" s="22" customFormat="1" ht="35.25" customHeight="1">
      <c r="A128" s="10">
        <v>31</v>
      </c>
      <c r="B128" s="88" t="s">
        <v>28</v>
      </c>
      <c r="C128" s="24"/>
      <c r="D128" s="25"/>
      <c r="E128" s="26">
        <v>2</v>
      </c>
      <c r="F128" s="27"/>
      <c r="G128" s="25"/>
      <c r="H128" s="31">
        <v>1</v>
      </c>
      <c r="I128" s="24"/>
      <c r="J128" s="25"/>
      <c r="K128" s="26"/>
      <c r="L128" s="27"/>
      <c r="M128" s="25"/>
      <c r="N128" s="31"/>
      <c r="O128" s="10">
        <f t="shared" si="40"/>
        <v>0</v>
      </c>
      <c r="P128" s="8">
        <f t="shared" si="41"/>
        <v>0</v>
      </c>
      <c r="Q128" s="8">
        <f t="shared" si="42"/>
        <v>0</v>
      </c>
      <c r="R128" s="8">
        <f t="shared" si="43"/>
        <v>3</v>
      </c>
      <c r="S128" s="97">
        <f t="shared" si="44"/>
        <v>3</v>
      </c>
    </row>
    <row r="129" spans="1:19" s="22" customFormat="1" ht="35.25" customHeight="1">
      <c r="A129" s="10">
        <v>32</v>
      </c>
      <c r="B129" s="88" t="s">
        <v>29</v>
      </c>
      <c r="C129" s="24"/>
      <c r="D129" s="25"/>
      <c r="E129" s="26"/>
      <c r="F129" s="27"/>
      <c r="G129" s="25"/>
      <c r="H129" s="31"/>
      <c r="I129" s="24"/>
      <c r="J129" s="25"/>
      <c r="K129" s="26"/>
      <c r="L129" s="27"/>
      <c r="M129" s="25"/>
      <c r="N129" s="31"/>
      <c r="O129" s="10">
        <f t="shared" si="40"/>
        <v>0</v>
      </c>
      <c r="P129" s="8">
        <f t="shared" si="41"/>
        <v>0</v>
      </c>
      <c r="Q129" s="8">
        <f t="shared" si="42"/>
        <v>0</v>
      </c>
      <c r="R129" s="8">
        <f t="shared" si="43"/>
        <v>0</v>
      </c>
      <c r="S129" s="97">
        <f t="shared" si="44"/>
        <v>0</v>
      </c>
    </row>
    <row r="130" spans="1:19" s="22" customFormat="1" ht="35.25" customHeight="1">
      <c r="A130" s="10">
        <v>33</v>
      </c>
      <c r="B130" s="88" t="s">
        <v>30</v>
      </c>
      <c r="C130" s="24"/>
      <c r="D130" s="25"/>
      <c r="E130" s="26"/>
      <c r="F130" s="27"/>
      <c r="G130" s="25"/>
      <c r="H130" s="31"/>
      <c r="I130" s="24"/>
      <c r="J130" s="25"/>
      <c r="K130" s="26"/>
      <c r="L130" s="27"/>
      <c r="M130" s="25"/>
      <c r="N130" s="31"/>
      <c r="O130" s="10">
        <f t="shared" si="40"/>
        <v>0</v>
      </c>
      <c r="P130" s="8">
        <f t="shared" si="41"/>
        <v>0</v>
      </c>
      <c r="Q130" s="8">
        <f t="shared" si="42"/>
        <v>0</v>
      </c>
      <c r="R130" s="8">
        <f t="shared" si="43"/>
        <v>0</v>
      </c>
      <c r="S130" s="97">
        <f t="shared" si="44"/>
        <v>0</v>
      </c>
    </row>
    <row r="131" spans="1:19" s="22" customFormat="1" ht="35.25" customHeight="1">
      <c r="A131" s="10">
        <v>34</v>
      </c>
      <c r="B131" s="88" t="s">
        <v>31</v>
      </c>
      <c r="C131" s="24"/>
      <c r="D131" s="25"/>
      <c r="E131" s="26"/>
      <c r="F131" s="27"/>
      <c r="G131" s="25"/>
      <c r="H131" s="31"/>
      <c r="I131" s="24"/>
      <c r="J131" s="25"/>
      <c r="K131" s="26"/>
      <c r="L131" s="27"/>
      <c r="M131" s="25"/>
      <c r="N131" s="31"/>
      <c r="O131" s="10">
        <f t="shared" si="40"/>
        <v>0</v>
      </c>
      <c r="P131" s="8">
        <f t="shared" si="41"/>
        <v>0</v>
      </c>
      <c r="Q131" s="8">
        <f t="shared" si="42"/>
        <v>0</v>
      </c>
      <c r="R131" s="8">
        <f t="shared" si="43"/>
        <v>0</v>
      </c>
      <c r="S131" s="97">
        <f t="shared" si="44"/>
        <v>0</v>
      </c>
    </row>
    <row r="132" spans="1:19" s="22" customFormat="1" ht="35.25" customHeight="1">
      <c r="A132" s="10">
        <v>35</v>
      </c>
      <c r="B132" s="88" t="s">
        <v>57</v>
      </c>
      <c r="C132" s="24"/>
      <c r="D132" s="25"/>
      <c r="E132" s="26"/>
      <c r="F132" s="27"/>
      <c r="G132" s="25"/>
      <c r="H132" s="31"/>
      <c r="I132" s="24"/>
      <c r="J132" s="25"/>
      <c r="K132" s="26"/>
      <c r="L132" s="27"/>
      <c r="M132" s="25"/>
      <c r="N132" s="31"/>
      <c r="O132" s="10">
        <f t="shared" si="40"/>
        <v>0</v>
      </c>
      <c r="P132" s="8">
        <f t="shared" si="41"/>
        <v>0</v>
      </c>
      <c r="Q132" s="8">
        <f t="shared" si="42"/>
        <v>0</v>
      </c>
      <c r="R132" s="8">
        <f t="shared" si="43"/>
        <v>0</v>
      </c>
      <c r="S132" s="97">
        <f t="shared" si="44"/>
        <v>0</v>
      </c>
    </row>
    <row r="133" spans="1:19" s="22" customFormat="1" ht="35.25" customHeight="1">
      <c r="A133" s="10">
        <v>36</v>
      </c>
      <c r="B133" s="88" t="s">
        <v>59</v>
      </c>
      <c r="C133" s="24"/>
      <c r="D133" s="25"/>
      <c r="E133" s="26"/>
      <c r="F133" s="27"/>
      <c r="G133" s="25"/>
      <c r="H133" s="31"/>
      <c r="I133" s="24"/>
      <c r="J133" s="25"/>
      <c r="K133" s="26"/>
      <c r="L133" s="27"/>
      <c r="M133" s="25"/>
      <c r="N133" s="31"/>
      <c r="O133" s="10">
        <f t="shared" si="40"/>
        <v>0</v>
      </c>
      <c r="P133" s="8">
        <f t="shared" si="41"/>
        <v>0</v>
      </c>
      <c r="Q133" s="8">
        <f t="shared" si="42"/>
        <v>0</v>
      </c>
      <c r="R133" s="8">
        <f t="shared" si="43"/>
        <v>0</v>
      </c>
      <c r="S133" s="97">
        <f t="shared" si="44"/>
        <v>0</v>
      </c>
    </row>
    <row r="134" spans="1:19" s="22" customFormat="1" ht="35.25" customHeight="1">
      <c r="A134" s="10">
        <v>37</v>
      </c>
      <c r="B134" s="88" t="s">
        <v>32</v>
      </c>
      <c r="C134" s="24"/>
      <c r="D134" s="25"/>
      <c r="E134" s="26"/>
      <c r="F134" s="27"/>
      <c r="G134" s="25"/>
      <c r="H134" s="31"/>
      <c r="I134" s="24"/>
      <c r="J134" s="25"/>
      <c r="K134" s="26"/>
      <c r="L134" s="27"/>
      <c r="M134" s="25"/>
      <c r="N134" s="31"/>
      <c r="O134" s="10">
        <f t="shared" si="40"/>
        <v>0</v>
      </c>
      <c r="P134" s="8">
        <f t="shared" si="41"/>
        <v>0</v>
      </c>
      <c r="Q134" s="8">
        <f t="shared" si="42"/>
        <v>0</v>
      </c>
      <c r="R134" s="8">
        <f t="shared" si="43"/>
        <v>0</v>
      </c>
      <c r="S134" s="97">
        <f t="shared" si="44"/>
        <v>0</v>
      </c>
    </row>
    <row r="135" spans="1:19" s="22" customFormat="1" ht="35.25" customHeight="1">
      <c r="A135" s="10">
        <v>38</v>
      </c>
      <c r="B135" s="88" t="s">
        <v>33</v>
      </c>
      <c r="C135" s="24"/>
      <c r="D135" s="25"/>
      <c r="E135" s="26"/>
      <c r="F135" s="27"/>
      <c r="G135" s="25"/>
      <c r="H135" s="31">
        <v>1</v>
      </c>
      <c r="I135" s="24"/>
      <c r="J135" s="25"/>
      <c r="K135" s="26"/>
      <c r="L135" s="27"/>
      <c r="M135" s="25"/>
      <c r="N135" s="31"/>
      <c r="O135" s="10">
        <f t="shared" si="40"/>
        <v>0</v>
      </c>
      <c r="P135" s="8">
        <f t="shared" si="41"/>
        <v>0</v>
      </c>
      <c r="Q135" s="8">
        <f t="shared" si="42"/>
        <v>0</v>
      </c>
      <c r="R135" s="8">
        <f t="shared" si="43"/>
        <v>1</v>
      </c>
      <c r="S135" s="97">
        <f t="shared" si="44"/>
        <v>1</v>
      </c>
    </row>
    <row r="136" spans="1:19" s="22" customFormat="1" ht="35.25" customHeight="1">
      <c r="A136" s="10">
        <v>39</v>
      </c>
      <c r="B136" s="88" t="s">
        <v>34</v>
      </c>
      <c r="C136" s="24"/>
      <c r="D136" s="25"/>
      <c r="E136" s="26">
        <v>1</v>
      </c>
      <c r="F136" s="27"/>
      <c r="G136" s="25"/>
      <c r="H136" s="31"/>
      <c r="I136" s="24"/>
      <c r="J136" s="25"/>
      <c r="K136" s="26"/>
      <c r="L136" s="27"/>
      <c r="M136" s="25"/>
      <c r="N136" s="31"/>
      <c r="O136" s="10">
        <f t="shared" si="40"/>
        <v>0</v>
      </c>
      <c r="P136" s="8">
        <f t="shared" si="41"/>
        <v>0</v>
      </c>
      <c r="Q136" s="8">
        <f t="shared" si="42"/>
        <v>0</v>
      </c>
      <c r="R136" s="8">
        <f t="shared" si="43"/>
        <v>1</v>
      </c>
      <c r="S136" s="97">
        <f t="shared" si="44"/>
        <v>1</v>
      </c>
    </row>
    <row r="137" spans="1:19" s="22" customFormat="1" ht="35.25" customHeight="1">
      <c r="A137" s="10">
        <v>40</v>
      </c>
      <c r="B137" s="88" t="s">
        <v>35</v>
      </c>
      <c r="C137" s="24"/>
      <c r="D137" s="25"/>
      <c r="E137" s="26"/>
      <c r="F137" s="27"/>
      <c r="G137" s="25"/>
      <c r="H137" s="31"/>
      <c r="I137" s="24"/>
      <c r="J137" s="25"/>
      <c r="K137" s="26"/>
      <c r="L137" s="27"/>
      <c r="M137" s="25"/>
      <c r="N137" s="31"/>
      <c r="O137" s="10">
        <f t="shared" si="40"/>
        <v>0</v>
      </c>
      <c r="P137" s="8">
        <f t="shared" si="41"/>
        <v>0</v>
      </c>
      <c r="Q137" s="8">
        <f t="shared" si="42"/>
        <v>0</v>
      </c>
      <c r="R137" s="8">
        <f t="shared" si="43"/>
        <v>0</v>
      </c>
      <c r="S137" s="97">
        <f t="shared" si="44"/>
        <v>0</v>
      </c>
    </row>
    <row r="138" spans="1:19" s="22" customFormat="1" ht="35.25" customHeight="1">
      <c r="A138" s="10">
        <v>41</v>
      </c>
      <c r="B138" s="88" t="s">
        <v>36</v>
      </c>
      <c r="C138" s="24"/>
      <c r="D138" s="25"/>
      <c r="E138" s="26"/>
      <c r="F138" s="27"/>
      <c r="G138" s="25"/>
      <c r="H138" s="31"/>
      <c r="I138" s="24"/>
      <c r="J138" s="25"/>
      <c r="K138" s="26"/>
      <c r="L138" s="27"/>
      <c r="M138" s="25"/>
      <c r="N138" s="31"/>
      <c r="O138" s="10">
        <f t="shared" si="40"/>
        <v>0</v>
      </c>
      <c r="P138" s="8">
        <f t="shared" si="41"/>
        <v>0</v>
      </c>
      <c r="Q138" s="8">
        <f t="shared" si="42"/>
        <v>0</v>
      </c>
      <c r="R138" s="8">
        <f t="shared" si="43"/>
        <v>0</v>
      </c>
      <c r="S138" s="97">
        <f t="shared" si="44"/>
        <v>0</v>
      </c>
    </row>
    <row r="139" spans="1:19" s="22" customFormat="1" ht="35.25" customHeight="1">
      <c r="A139" s="10">
        <v>42</v>
      </c>
      <c r="B139" s="88" t="s">
        <v>37</v>
      </c>
      <c r="C139" s="24"/>
      <c r="D139" s="25"/>
      <c r="E139" s="26"/>
      <c r="F139" s="27"/>
      <c r="G139" s="25"/>
      <c r="H139" s="31"/>
      <c r="I139" s="24"/>
      <c r="J139" s="25"/>
      <c r="K139" s="26"/>
      <c r="L139" s="27"/>
      <c r="M139" s="25"/>
      <c r="N139" s="31"/>
      <c r="O139" s="10">
        <f t="shared" si="40"/>
        <v>0</v>
      </c>
      <c r="P139" s="8">
        <f t="shared" si="41"/>
        <v>0</v>
      </c>
      <c r="Q139" s="8">
        <f t="shared" si="42"/>
        <v>0</v>
      </c>
      <c r="R139" s="8">
        <f t="shared" si="43"/>
        <v>0</v>
      </c>
      <c r="S139" s="97">
        <f t="shared" si="44"/>
        <v>0</v>
      </c>
    </row>
    <row r="140" spans="1:19" s="22" customFormat="1" ht="35.25" customHeight="1">
      <c r="A140" s="10">
        <v>43</v>
      </c>
      <c r="B140" s="88" t="s">
        <v>38</v>
      </c>
      <c r="C140" s="24"/>
      <c r="D140" s="25"/>
      <c r="E140" s="26"/>
      <c r="F140" s="27"/>
      <c r="G140" s="25"/>
      <c r="H140" s="31"/>
      <c r="I140" s="24"/>
      <c r="J140" s="25"/>
      <c r="K140" s="26"/>
      <c r="L140" s="27"/>
      <c r="M140" s="25"/>
      <c r="N140" s="31"/>
      <c r="O140" s="10">
        <f t="shared" si="40"/>
        <v>0</v>
      </c>
      <c r="P140" s="8">
        <f t="shared" si="41"/>
        <v>0</v>
      </c>
      <c r="Q140" s="8">
        <f t="shared" si="42"/>
        <v>0</v>
      </c>
      <c r="R140" s="8">
        <f t="shared" si="43"/>
        <v>0</v>
      </c>
      <c r="S140" s="97">
        <f t="shared" si="44"/>
        <v>0</v>
      </c>
    </row>
    <row r="141" spans="1:19" s="22" customFormat="1" ht="35.25" customHeight="1">
      <c r="A141" s="10">
        <v>44</v>
      </c>
      <c r="B141" s="88" t="s">
        <v>39</v>
      </c>
      <c r="C141" s="24"/>
      <c r="D141" s="25"/>
      <c r="E141" s="26"/>
      <c r="F141" s="27"/>
      <c r="G141" s="25"/>
      <c r="H141" s="31"/>
      <c r="I141" s="24"/>
      <c r="J141" s="25"/>
      <c r="K141" s="26"/>
      <c r="L141" s="27"/>
      <c r="M141" s="25"/>
      <c r="N141" s="31"/>
      <c r="O141" s="10">
        <f t="shared" si="40"/>
        <v>0</v>
      </c>
      <c r="P141" s="8">
        <f t="shared" si="41"/>
        <v>0</v>
      </c>
      <c r="Q141" s="8">
        <f t="shared" si="42"/>
        <v>0</v>
      </c>
      <c r="R141" s="8">
        <f t="shared" si="43"/>
        <v>0</v>
      </c>
      <c r="S141" s="97">
        <f t="shared" si="44"/>
        <v>0</v>
      </c>
    </row>
    <row r="142" spans="1:19" s="22" customFormat="1" ht="35.25" customHeight="1">
      <c r="A142" s="10">
        <v>45</v>
      </c>
      <c r="B142" s="88" t="s">
        <v>40</v>
      </c>
      <c r="C142" s="24"/>
      <c r="D142" s="25"/>
      <c r="E142" s="26"/>
      <c r="F142" s="27"/>
      <c r="G142" s="25"/>
      <c r="H142" s="31"/>
      <c r="I142" s="24"/>
      <c r="J142" s="25"/>
      <c r="K142" s="26"/>
      <c r="L142" s="27"/>
      <c r="M142" s="25"/>
      <c r="N142" s="31"/>
      <c r="O142" s="10">
        <f t="shared" si="40"/>
        <v>0</v>
      </c>
      <c r="P142" s="8">
        <f t="shared" si="41"/>
        <v>0</v>
      </c>
      <c r="Q142" s="8">
        <f t="shared" si="42"/>
        <v>0</v>
      </c>
      <c r="R142" s="8">
        <f t="shared" si="43"/>
        <v>0</v>
      </c>
      <c r="S142" s="97">
        <f t="shared" si="44"/>
        <v>0</v>
      </c>
    </row>
    <row r="143" spans="1:19" s="22" customFormat="1" ht="35.25" customHeight="1">
      <c r="A143" s="10">
        <v>46</v>
      </c>
      <c r="B143" s="88" t="s">
        <v>41</v>
      </c>
      <c r="C143" s="24"/>
      <c r="D143" s="25"/>
      <c r="E143" s="26"/>
      <c r="F143" s="27"/>
      <c r="G143" s="25"/>
      <c r="H143" s="31"/>
      <c r="I143" s="24"/>
      <c r="J143" s="25"/>
      <c r="K143" s="26"/>
      <c r="L143" s="27"/>
      <c r="M143" s="25"/>
      <c r="N143" s="31"/>
      <c r="O143" s="10">
        <f t="shared" si="40"/>
        <v>0</v>
      </c>
      <c r="P143" s="8">
        <f t="shared" si="41"/>
        <v>0</v>
      </c>
      <c r="Q143" s="8">
        <f t="shared" si="42"/>
        <v>0</v>
      </c>
      <c r="R143" s="8">
        <f t="shared" si="43"/>
        <v>0</v>
      </c>
      <c r="S143" s="97">
        <f t="shared" si="44"/>
        <v>0</v>
      </c>
    </row>
    <row r="144" spans="1:19" s="22" customFormat="1" ht="35.25" customHeight="1">
      <c r="A144" s="10">
        <v>47</v>
      </c>
      <c r="B144" s="88" t="s">
        <v>60</v>
      </c>
      <c r="C144" s="24"/>
      <c r="D144" s="25"/>
      <c r="E144" s="26"/>
      <c r="F144" s="27"/>
      <c r="G144" s="25"/>
      <c r="H144" s="31"/>
      <c r="I144" s="24"/>
      <c r="J144" s="25"/>
      <c r="K144" s="26"/>
      <c r="L144" s="27"/>
      <c r="M144" s="25"/>
      <c r="N144" s="31"/>
      <c r="O144" s="10">
        <f t="shared" si="40"/>
        <v>0</v>
      </c>
      <c r="P144" s="8">
        <f t="shared" si="41"/>
        <v>0</v>
      </c>
      <c r="Q144" s="8">
        <f t="shared" si="42"/>
        <v>0</v>
      </c>
      <c r="R144" s="8">
        <f t="shared" si="43"/>
        <v>0</v>
      </c>
      <c r="S144" s="97">
        <f t="shared" si="44"/>
        <v>0</v>
      </c>
    </row>
    <row r="145" spans="1:30" s="22" customFormat="1" ht="35.25" customHeight="1">
      <c r="A145" s="10">
        <v>48</v>
      </c>
      <c r="B145" s="88" t="s">
        <v>42</v>
      </c>
      <c r="C145" s="24"/>
      <c r="D145" s="25"/>
      <c r="E145" s="26"/>
      <c r="F145" s="27"/>
      <c r="G145" s="25"/>
      <c r="H145" s="31"/>
      <c r="I145" s="24"/>
      <c r="J145" s="25"/>
      <c r="K145" s="26"/>
      <c r="L145" s="27"/>
      <c r="M145" s="25"/>
      <c r="N145" s="31"/>
      <c r="O145" s="10">
        <f t="shared" si="40"/>
        <v>0</v>
      </c>
      <c r="P145" s="8">
        <f t="shared" si="41"/>
        <v>0</v>
      </c>
      <c r="Q145" s="8">
        <f t="shared" si="42"/>
        <v>0</v>
      </c>
      <c r="R145" s="8">
        <f t="shared" si="43"/>
        <v>0</v>
      </c>
      <c r="S145" s="97">
        <f t="shared" si="44"/>
        <v>0</v>
      </c>
    </row>
    <row r="146" spans="1:30" s="22" customFormat="1" ht="35.25" customHeight="1">
      <c r="A146" s="10">
        <v>49</v>
      </c>
      <c r="B146" s="88" t="s">
        <v>43</v>
      </c>
      <c r="C146" s="24"/>
      <c r="D146" s="25"/>
      <c r="E146" s="26"/>
      <c r="F146" s="27"/>
      <c r="G146" s="25"/>
      <c r="H146" s="31"/>
      <c r="I146" s="24"/>
      <c r="J146" s="25"/>
      <c r="K146" s="26"/>
      <c r="L146" s="27"/>
      <c r="M146" s="25"/>
      <c r="N146" s="31"/>
      <c r="O146" s="10">
        <f t="shared" si="40"/>
        <v>0</v>
      </c>
      <c r="P146" s="8">
        <f t="shared" si="41"/>
        <v>0</v>
      </c>
      <c r="Q146" s="8">
        <f t="shared" si="42"/>
        <v>0</v>
      </c>
      <c r="R146" s="8">
        <f t="shared" si="43"/>
        <v>0</v>
      </c>
      <c r="S146" s="97">
        <f t="shared" si="44"/>
        <v>0</v>
      </c>
    </row>
    <row r="147" spans="1:30" s="22" customFormat="1" ht="35.25" customHeight="1" thickBot="1">
      <c r="A147" s="17">
        <v>50</v>
      </c>
      <c r="B147" s="90" t="s">
        <v>44</v>
      </c>
      <c r="C147" s="32"/>
      <c r="D147" s="33"/>
      <c r="E147" s="34"/>
      <c r="F147" s="108"/>
      <c r="G147" s="33"/>
      <c r="H147" s="35"/>
      <c r="I147" s="32"/>
      <c r="J147" s="33"/>
      <c r="K147" s="34"/>
      <c r="L147" s="108"/>
      <c r="M147" s="33"/>
      <c r="N147" s="35"/>
      <c r="O147" s="17">
        <f t="shared" si="40"/>
        <v>0</v>
      </c>
      <c r="P147" s="18">
        <f t="shared" si="41"/>
        <v>0</v>
      </c>
      <c r="Q147" s="18">
        <f t="shared" si="42"/>
        <v>0</v>
      </c>
      <c r="R147" s="18">
        <f t="shared" si="43"/>
        <v>0</v>
      </c>
      <c r="S147" s="98">
        <f t="shared" si="44"/>
        <v>0</v>
      </c>
    </row>
    <row r="148" spans="1:30" s="22" customFormat="1" ht="18" customHeight="1" thickBot="1">
      <c r="A148" s="42"/>
      <c r="B148" s="106" t="s">
        <v>16</v>
      </c>
      <c r="C148" s="42">
        <f>SUM(C124:C147)+SUM(C96:C121)</f>
        <v>0</v>
      </c>
      <c r="D148" s="43">
        <f t="shared" ref="D148:N148" si="45">SUM(D124:D147)+SUM(D96:D121)</f>
        <v>0</v>
      </c>
      <c r="E148" s="44">
        <f t="shared" si="45"/>
        <v>6</v>
      </c>
      <c r="F148" s="107">
        <f t="shared" si="45"/>
        <v>1</v>
      </c>
      <c r="G148" s="43">
        <f t="shared" si="45"/>
        <v>0</v>
      </c>
      <c r="H148" s="45">
        <f t="shared" si="45"/>
        <v>2</v>
      </c>
      <c r="I148" s="42">
        <f t="shared" si="45"/>
        <v>0</v>
      </c>
      <c r="J148" s="43">
        <f t="shared" si="45"/>
        <v>0</v>
      </c>
      <c r="K148" s="44">
        <f t="shared" si="45"/>
        <v>0</v>
      </c>
      <c r="L148" s="107">
        <f t="shared" si="45"/>
        <v>0</v>
      </c>
      <c r="M148" s="43">
        <f t="shared" si="45"/>
        <v>0</v>
      </c>
      <c r="N148" s="45">
        <f t="shared" si="45"/>
        <v>0</v>
      </c>
      <c r="O148" s="42">
        <f>SUM(O124:O147)+SUM(O96:O121)</f>
        <v>1</v>
      </c>
      <c r="P148" s="43">
        <f t="shared" ref="P148" si="46">SUM(P124:P147)+SUM(P96:P121)</f>
        <v>0</v>
      </c>
      <c r="Q148" s="43">
        <f>SUM(Q124:Q147)+SUM(Q96:Q121)</f>
        <v>1</v>
      </c>
      <c r="R148" s="43">
        <f>SUM(R124:R147)+SUM(R96:R121)</f>
        <v>8</v>
      </c>
      <c r="S148" s="44">
        <f>SUM(S124:S147)+SUM(S96:S121)</f>
        <v>9</v>
      </c>
    </row>
    <row r="149" spans="1:30" ht="23.25" customHeight="1" thickBot="1">
      <c r="A149" s="113"/>
      <c r="B149" s="114" t="s">
        <v>267</v>
      </c>
      <c r="C149" s="115">
        <f t="shared" ref="C149:S149" si="47">C148+C92+C63+C47+C43+C24+C15</f>
        <v>4</v>
      </c>
      <c r="D149" s="116">
        <f t="shared" si="47"/>
        <v>3</v>
      </c>
      <c r="E149" s="117">
        <f t="shared" si="47"/>
        <v>6</v>
      </c>
      <c r="F149" s="62">
        <f t="shared" si="47"/>
        <v>5</v>
      </c>
      <c r="G149" s="116">
        <f t="shared" si="47"/>
        <v>0</v>
      </c>
      <c r="H149" s="118">
        <f t="shared" si="47"/>
        <v>5</v>
      </c>
      <c r="I149" s="115">
        <f t="shared" si="47"/>
        <v>0</v>
      </c>
      <c r="J149" s="116">
        <f t="shared" si="47"/>
        <v>0</v>
      </c>
      <c r="K149" s="117">
        <f t="shared" si="47"/>
        <v>0</v>
      </c>
      <c r="L149" s="62">
        <f t="shared" si="47"/>
        <v>0</v>
      </c>
      <c r="M149" s="116">
        <f t="shared" si="47"/>
        <v>0</v>
      </c>
      <c r="N149" s="118">
        <f t="shared" si="47"/>
        <v>0</v>
      </c>
      <c r="O149" s="115">
        <f t="shared" si="47"/>
        <v>9</v>
      </c>
      <c r="P149" s="116">
        <f t="shared" si="47"/>
        <v>3</v>
      </c>
      <c r="Q149" s="116">
        <f t="shared" si="47"/>
        <v>12</v>
      </c>
      <c r="R149" s="116">
        <f>R148+R92+R63+R47+R43+R24+R15</f>
        <v>11</v>
      </c>
      <c r="S149" s="117">
        <f t="shared" si="47"/>
        <v>23</v>
      </c>
      <c r="AD149" s="22"/>
    </row>
    <row r="150" spans="1:30" ht="35.25" customHeight="1">
      <c r="AD150" s="22"/>
    </row>
  </sheetData>
  <mergeCells count="51">
    <mergeCell ref="C95:S95"/>
    <mergeCell ref="C50:S50"/>
    <mergeCell ref="C64:S64"/>
    <mergeCell ref="O48:S48"/>
    <mergeCell ref="O73:S73"/>
    <mergeCell ref="C75:S75"/>
    <mergeCell ref="F73:H73"/>
    <mergeCell ref="O93:S93"/>
    <mergeCell ref="C93:E93"/>
    <mergeCell ref="C48:E48"/>
    <mergeCell ref="A93:A94"/>
    <mergeCell ref="B93:B94"/>
    <mergeCell ref="C27:S27"/>
    <mergeCell ref="C44:S44"/>
    <mergeCell ref="O25:S25"/>
    <mergeCell ref="B73:B74"/>
    <mergeCell ref="L25:N25"/>
    <mergeCell ref="L73:N73"/>
    <mergeCell ref="L93:N93"/>
    <mergeCell ref="F93:H93"/>
    <mergeCell ref="I93:K93"/>
    <mergeCell ref="AD11:AD12"/>
    <mergeCell ref="C16:S16"/>
    <mergeCell ref="A25:A26"/>
    <mergeCell ref="A73:A74"/>
    <mergeCell ref="C25:E25"/>
    <mergeCell ref="F25:H25"/>
    <mergeCell ref="I25:K25"/>
    <mergeCell ref="B48:B49"/>
    <mergeCell ref="C73:E73"/>
    <mergeCell ref="B25:B26"/>
    <mergeCell ref="L48:N48"/>
    <mergeCell ref="A48:A49"/>
    <mergeCell ref="F48:H48"/>
    <mergeCell ref="I48:K48"/>
    <mergeCell ref="I73:K73"/>
    <mergeCell ref="O2:S2"/>
    <mergeCell ref="C4:S4"/>
    <mergeCell ref="I2:K2"/>
    <mergeCell ref="L2:N2"/>
    <mergeCell ref="A2:A3"/>
    <mergeCell ref="B2:B3"/>
    <mergeCell ref="C2:E2"/>
    <mergeCell ref="F2:H2"/>
    <mergeCell ref="L122:N122"/>
    <mergeCell ref="O122:S122"/>
    <mergeCell ref="A122:A123"/>
    <mergeCell ref="B122:B123"/>
    <mergeCell ref="C122:E122"/>
    <mergeCell ref="F122:H122"/>
    <mergeCell ref="I122:K122"/>
  </mergeCells>
  <phoneticPr fontId="5" type="noConversion"/>
  <pageMargins left="0.51181102362204722" right="0.11811023622047245" top="0.39370078740157483" bottom="0.15748031496062992" header="0.31496062992125984" footer="0.31496062992125984"/>
  <pageSetup paperSize="9" scale="55" orientation="landscape" r:id="rId1"/>
  <rowBreaks count="4" manualBreakCount="4">
    <brk id="24" max="19" man="1"/>
    <brk id="47" max="19" man="1"/>
    <brk id="72" max="23" man="1"/>
    <brk id="92" max="19" man="1"/>
  </rowBreaks>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ПНИ</vt:lpstr>
      <vt:lpstr> ДИ</vt:lpstr>
      <vt:lpstr>ДИМВ</vt:lpstr>
      <vt:lpstr> ДДИ и КрЦ </vt:lpstr>
      <vt:lpstr>КЦ МФЦ НИИ</vt:lpstr>
      <vt:lpstr> общий УСЗН и ЦЗН</vt:lpstr>
      <vt:lpstr> органы осущ контр </vt:lpstr>
      <vt:lpstr> проверки министерства</vt:lpstr>
      <vt:lpstr>Лист1</vt:lpstr>
      <vt:lpstr>' ДДИ и КрЦ '!Область_печати</vt:lpstr>
      <vt:lpstr>' ДИ'!Область_печати</vt:lpstr>
      <vt:lpstr>' общий УСЗН и ЦЗН'!Область_печати</vt:lpstr>
      <vt:lpstr>' органы осущ контр '!Область_печати</vt:lpstr>
      <vt:lpstr>' проверки министерства'!Область_печати</vt:lpstr>
      <vt:lpstr>ДИМВ!Область_печати</vt:lpstr>
      <vt:lpstr>'КЦ МФЦ НИИ'!Область_печати</vt:lpstr>
      <vt:lpstr>ПНИ!Область_печати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finpu_11</dc:creator>
  <cp:lastModifiedBy>reviz_12</cp:lastModifiedBy>
  <cp:lastPrinted>2020-07-17T03:23:02Z</cp:lastPrinted>
  <dcterms:created xsi:type="dcterms:W3CDTF">2016-09-30T08:39:18Z</dcterms:created>
  <dcterms:modified xsi:type="dcterms:W3CDTF">2020-07-17T03:31:41Z</dcterms:modified>
</cp:coreProperties>
</file>