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0490" windowHeight="7155"/>
  </bookViews>
  <sheets>
    <sheet name="Гос задание" sheetId="1" r:id="rId1"/>
    <sheet name="Соц услуги" sheetId="2" r:id="rId2"/>
  </sheets>
  <definedNames>
    <definedName name="_xlnm._FilterDatabase" localSheetId="1" hidden="1">'Соц услуги'!$A$5:$H$5</definedName>
    <definedName name="_xlnm.Print_Titles" localSheetId="0">'Гос задание'!$44:$45</definedName>
    <definedName name="_xlnm.Print_Titles" localSheetId="1">'Соц услуги'!$4:$5</definedName>
    <definedName name="_xlnm.Print_Area" localSheetId="0">'Гос задание'!$E:$J</definedName>
    <definedName name="_xlnm.Print_Area" localSheetId="1">'Соц услуги'!$C:$G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7" i="1" l="1"/>
  <c r="J166" i="1"/>
  <c r="J164" i="1"/>
  <c r="J162" i="1"/>
  <c r="J161" i="1"/>
  <c r="J159" i="1"/>
  <c r="J158" i="1"/>
  <c r="J156" i="1"/>
  <c r="J154" i="1"/>
  <c r="J153" i="1"/>
  <c r="J151" i="1"/>
  <c r="J150" i="1"/>
  <c r="J148" i="1"/>
  <c r="J147" i="1"/>
  <c r="J145" i="1"/>
  <c r="J143" i="1"/>
  <c r="J142" i="1"/>
  <c r="J140" i="1"/>
  <c r="J139" i="1"/>
  <c r="J136" i="1"/>
  <c r="J135" i="1"/>
  <c r="J134" i="1"/>
  <c r="J133" i="1"/>
  <c r="J132" i="1"/>
  <c r="J131" i="1"/>
  <c r="H301" i="2"/>
  <c r="G301" i="2"/>
  <c r="G300" i="2"/>
  <c r="H300" i="2" s="1"/>
  <c r="H299" i="2"/>
  <c r="G299" i="2"/>
  <c r="G298" i="2"/>
  <c r="H298" i="2" s="1"/>
  <c r="E297" i="2"/>
  <c r="F297" i="2"/>
  <c r="J129" i="1"/>
  <c r="J126" i="1"/>
  <c r="J125" i="1"/>
  <c r="J124" i="1"/>
  <c r="J123" i="1"/>
  <c r="J122" i="1"/>
  <c r="J121" i="1"/>
  <c r="H295" i="2"/>
  <c r="G295" i="2"/>
  <c r="G294" i="2"/>
  <c r="H294" i="2" s="1"/>
  <c r="H293" i="2"/>
  <c r="G293" i="2"/>
  <c r="G292" i="2"/>
  <c r="H292" i="2" s="1"/>
  <c r="E291" i="2"/>
  <c r="F291" i="2"/>
  <c r="J119" i="1"/>
  <c r="J116" i="1"/>
  <c r="J115" i="1"/>
  <c r="J114" i="1"/>
  <c r="J113" i="1"/>
  <c r="J112" i="1"/>
  <c r="J111" i="1"/>
  <c r="H289" i="2"/>
  <c r="G289" i="2"/>
  <c r="G288" i="2"/>
  <c r="H288" i="2" s="1"/>
  <c r="H287" i="2"/>
  <c r="G287" i="2"/>
  <c r="H286" i="2"/>
  <c r="G286" i="2"/>
  <c r="E285" i="2"/>
  <c r="F285" i="2"/>
  <c r="H284" i="2"/>
  <c r="G284" i="2"/>
  <c r="H283" i="2"/>
  <c r="G283" i="2"/>
  <c r="G281" i="2" s="1"/>
  <c r="H281" i="2" s="1"/>
  <c r="H282" i="2"/>
  <c r="G282" i="2"/>
  <c r="E281" i="2"/>
  <c r="F281" i="2"/>
  <c r="H280" i="2"/>
  <c r="G280" i="2"/>
  <c r="G277" i="2" s="1"/>
  <c r="H277" i="2" s="1"/>
  <c r="H279" i="2"/>
  <c r="G279" i="2"/>
  <c r="H278" i="2"/>
  <c r="G278" i="2"/>
  <c r="E277" i="2"/>
  <c r="F277" i="2"/>
  <c r="G276" i="2"/>
  <c r="H276" i="2" s="1"/>
  <c r="H275" i="2"/>
  <c r="G275" i="2"/>
  <c r="H274" i="2"/>
  <c r="G274" i="2"/>
  <c r="H273" i="2"/>
  <c r="G273" i="2"/>
  <c r="H272" i="2"/>
  <c r="G272" i="2"/>
  <c r="E271" i="2"/>
  <c r="F271" i="2"/>
  <c r="G270" i="2"/>
  <c r="H270" i="2" s="1"/>
  <c r="H269" i="2"/>
  <c r="G269" i="2"/>
  <c r="H268" i="2"/>
  <c r="G268" i="2"/>
  <c r="G266" i="2" s="1"/>
  <c r="H266" i="2" s="1"/>
  <c r="H267" i="2"/>
  <c r="G267" i="2"/>
  <c r="E266" i="2"/>
  <c r="F266" i="2"/>
  <c r="H265" i="2"/>
  <c r="G265" i="2"/>
  <c r="G264" i="2"/>
  <c r="H264" i="2" s="1"/>
  <c r="H263" i="2"/>
  <c r="G263" i="2"/>
  <c r="H262" i="2"/>
  <c r="G262" i="2"/>
  <c r="H261" i="2"/>
  <c r="G261" i="2"/>
  <c r="H260" i="2"/>
  <c r="G260" i="2"/>
  <c r="E259" i="2"/>
  <c r="F259" i="2"/>
  <c r="H258" i="2"/>
  <c r="G258" i="2"/>
  <c r="H257" i="2"/>
  <c r="G257" i="2"/>
  <c r="H256" i="2"/>
  <c r="G256" i="2"/>
  <c r="H255" i="2"/>
  <c r="G255" i="2"/>
  <c r="H254" i="2"/>
  <c r="G254" i="2"/>
  <c r="H253" i="2"/>
  <c r="G253" i="2"/>
  <c r="H252" i="2"/>
  <c r="G252" i="2"/>
  <c r="E251" i="2"/>
  <c r="F251" i="2"/>
  <c r="J109" i="1"/>
  <c r="J106" i="1"/>
  <c r="J105" i="1"/>
  <c r="J104" i="1"/>
  <c r="J103" i="1"/>
  <c r="J102" i="1"/>
  <c r="J101" i="1"/>
  <c r="H249" i="2"/>
  <c r="G249" i="2"/>
  <c r="G248" i="2"/>
  <c r="H248" i="2" s="1"/>
  <c r="G247" i="2"/>
  <c r="H247" i="2" s="1"/>
  <c r="H246" i="2"/>
  <c r="G246" i="2"/>
  <c r="E245" i="2"/>
  <c r="F245" i="2"/>
  <c r="H244" i="2"/>
  <c r="G244" i="2"/>
  <c r="H243" i="2"/>
  <c r="G243" i="2"/>
  <c r="H242" i="2"/>
  <c r="G242" i="2"/>
  <c r="G241" i="2" s="1"/>
  <c r="H241" i="2" s="1"/>
  <c r="E241" i="2"/>
  <c r="F241" i="2"/>
  <c r="H240" i="2"/>
  <c r="G240" i="2"/>
  <c r="H239" i="2"/>
  <c r="G239" i="2"/>
  <c r="H238" i="2"/>
  <c r="G238" i="2"/>
  <c r="E237" i="2"/>
  <c r="F237" i="2"/>
  <c r="G236" i="2"/>
  <c r="H236" i="2" s="1"/>
  <c r="G235" i="2"/>
  <c r="H235" i="2" s="1"/>
  <c r="G234" i="2"/>
  <c r="H234" i="2" s="1"/>
  <c r="G233" i="2"/>
  <c r="H233" i="2" s="1"/>
  <c r="G232" i="2"/>
  <c r="H232" i="2" s="1"/>
  <c r="E231" i="2"/>
  <c r="F231" i="2"/>
  <c r="G230" i="2"/>
  <c r="H230" i="2" s="1"/>
  <c r="H229" i="2"/>
  <c r="G229" i="2"/>
  <c r="H228" i="2"/>
  <c r="G228" i="2"/>
  <c r="H227" i="2"/>
  <c r="G227" i="2"/>
  <c r="E226" i="2"/>
  <c r="F226" i="2"/>
  <c r="H225" i="2"/>
  <c r="G225" i="2"/>
  <c r="G224" i="2"/>
  <c r="H224" i="2" s="1"/>
  <c r="H223" i="2"/>
  <c r="G223" i="2"/>
  <c r="H222" i="2"/>
  <c r="G222" i="2"/>
  <c r="H221" i="2"/>
  <c r="G221" i="2"/>
  <c r="H220" i="2"/>
  <c r="G220" i="2"/>
  <c r="E219" i="2"/>
  <c r="F219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E211" i="2"/>
  <c r="F211" i="2"/>
  <c r="J99" i="1"/>
  <c r="J96" i="1"/>
  <c r="J95" i="1"/>
  <c r="J94" i="1"/>
  <c r="J93" i="1"/>
  <c r="J92" i="1"/>
  <c r="J91" i="1"/>
  <c r="H209" i="2"/>
  <c r="G209" i="2"/>
  <c r="H208" i="2"/>
  <c r="G208" i="2"/>
  <c r="H207" i="2"/>
  <c r="G207" i="2"/>
  <c r="H206" i="2"/>
  <c r="G206" i="2"/>
  <c r="E205" i="2"/>
  <c r="F205" i="2"/>
  <c r="H204" i="2"/>
  <c r="G204" i="2"/>
  <c r="G203" i="2"/>
  <c r="H203" i="2" s="1"/>
  <c r="G202" i="2"/>
  <c r="H202" i="2" s="1"/>
  <c r="G201" i="2"/>
  <c r="H201" i="2" s="1"/>
  <c r="E200" i="2"/>
  <c r="F200" i="2"/>
  <c r="H199" i="2"/>
  <c r="G199" i="2"/>
  <c r="H198" i="2"/>
  <c r="G198" i="2"/>
  <c r="H197" i="2"/>
  <c r="G197" i="2"/>
  <c r="E196" i="2"/>
  <c r="F196" i="2"/>
  <c r="H195" i="2"/>
  <c r="G195" i="2"/>
  <c r="H194" i="2"/>
  <c r="G194" i="2"/>
  <c r="G192" i="2" s="1"/>
  <c r="H192" i="2" s="1"/>
  <c r="H193" i="2"/>
  <c r="G193" i="2"/>
  <c r="E192" i="2"/>
  <c r="F192" i="2"/>
  <c r="H191" i="2"/>
  <c r="G191" i="2"/>
  <c r="G190" i="2"/>
  <c r="H190" i="2" s="1"/>
  <c r="H189" i="2"/>
  <c r="G189" i="2"/>
  <c r="G188" i="2"/>
  <c r="H188" i="2" s="1"/>
  <c r="H187" i="2"/>
  <c r="G187" i="2"/>
  <c r="E186" i="2"/>
  <c r="F186" i="2"/>
  <c r="H185" i="2"/>
  <c r="G185" i="2"/>
  <c r="H184" i="2"/>
  <c r="G184" i="2"/>
  <c r="H183" i="2"/>
  <c r="G183" i="2"/>
  <c r="H182" i="2"/>
  <c r="G182" i="2"/>
  <c r="E181" i="2"/>
  <c r="F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E174" i="2"/>
  <c r="F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E160" i="2"/>
  <c r="F160" i="2"/>
  <c r="J89" i="1"/>
  <c r="J86" i="1"/>
  <c r="J85" i="1"/>
  <c r="J84" i="1"/>
  <c r="J83" i="1"/>
  <c r="J82" i="1"/>
  <c r="J81" i="1"/>
  <c r="H158" i="2"/>
  <c r="G158" i="2"/>
  <c r="H157" i="2"/>
  <c r="G157" i="2"/>
  <c r="H156" i="2"/>
  <c r="G156" i="2"/>
  <c r="H155" i="2"/>
  <c r="G155" i="2"/>
  <c r="E154" i="2"/>
  <c r="F154" i="2"/>
  <c r="H153" i="2"/>
  <c r="G153" i="2"/>
  <c r="G152" i="2"/>
  <c r="H152" i="2" s="1"/>
  <c r="G151" i="2"/>
  <c r="H151" i="2" s="1"/>
  <c r="H150" i="2"/>
  <c r="G150" i="2"/>
  <c r="E149" i="2"/>
  <c r="F149" i="2"/>
  <c r="H148" i="2"/>
  <c r="G148" i="2"/>
  <c r="H147" i="2"/>
  <c r="G147" i="2"/>
  <c r="G145" i="2" s="1"/>
  <c r="H145" i="2" s="1"/>
  <c r="H146" i="2"/>
  <c r="G146" i="2"/>
  <c r="E145" i="2"/>
  <c r="F145" i="2"/>
  <c r="H144" i="2"/>
  <c r="G144" i="2"/>
  <c r="H143" i="2"/>
  <c r="G143" i="2"/>
  <c r="H142" i="2"/>
  <c r="G142" i="2"/>
  <c r="G141" i="2" s="1"/>
  <c r="H141" i="2" s="1"/>
  <c r="E141" i="2"/>
  <c r="F141" i="2"/>
  <c r="H140" i="2"/>
  <c r="G140" i="2"/>
  <c r="H139" i="2"/>
  <c r="G139" i="2"/>
  <c r="H138" i="2"/>
  <c r="G138" i="2"/>
  <c r="H137" i="2"/>
  <c r="G137" i="2"/>
  <c r="H136" i="2"/>
  <c r="G136" i="2"/>
  <c r="E135" i="2"/>
  <c r="F135" i="2"/>
  <c r="H134" i="2"/>
  <c r="G134" i="2"/>
  <c r="H133" i="2"/>
  <c r="G133" i="2"/>
  <c r="H132" i="2"/>
  <c r="G132" i="2"/>
  <c r="H131" i="2"/>
  <c r="G131" i="2"/>
  <c r="E130" i="2"/>
  <c r="F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E123" i="2"/>
  <c r="F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E109" i="2"/>
  <c r="F109" i="2"/>
  <c r="G109" i="2"/>
  <c r="H109" i="2" s="1"/>
  <c r="J79" i="1"/>
  <c r="J76" i="1"/>
  <c r="J75" i="1"/>
  <c r="J74" i="1"/>
  <c r="J73" i="1"/>
  <c r="J72" i="1"/>
  <c r="J71" i="1"/>
  <c r="H107" i="2"/>
  <c r="G107" i="2"/>
  <c r="H106" i="2"/>
  <c r="G106" i="2"/>
  <c r="H105" i="2"/>
  <c r="G105" i="2"/>
  <c r="H104" i="2"/>
  <c r="G104" i="2"/>
  <c r="E103" i="2"/>
  <c r="F103" i="2"/>
  <c r="H102" i="2"/>
  <c r="G102" i="2"/>
  <c r="H101" i="2"/>
  <c r="G101" i="2"/>
  <c r="G98" i="2" s="1"/>
  <c r="H98" i="2" s="1"/>
  <c r="H100" i="2"/>
  <c r="G100" i="2"/>
  <c r="H99" i="2"/>
  <c r="G99" i="2"/>
  <c r="E98" i="2"/>
  <c r="F98" i="2"/>
  <c r="H97" i="2"/>
  <c r="G97" i="2"/>
  <c r="H96" i="2"/>
  <c r="G96" i="2"/>
  <c r="G95" i="2"/>
  <c r="H95" i="2" s="1"/>
  <c r="E94" i="2"/>
  <c r="F94" i="2"/>
  <c r="H93" i="2"/>
  <c r="G93" i="2"/>
  <c r="H92" i="2"/>
  <c r="G92" i="2"/>
  <c r="H91" i="2"/>
  <c r="G91" i="2"/>
  <c r="E90" i="2"/>
  <c r="F90" i="2"/>
  <c r="H89" i="2"/>
  <c r="G89" i="2"/>
  <c r="H88" i="2"/>
  <c r="G88" i="2"/>
  <c r="H87" i="2"/>
  <c r="G87" i="2"/>
  <c r="H86" i="2"/>
  <c r="G86" i="2"/>
  <c r="H85" i="2"/>
  <c r="G85" i="2"/>
  <c r="E84" i="2"/>
  <c r="F84" i="2"/>
  <c r="H83" i="2"/>
  <c r="G83" i="2"/>
  <c r="H82" i="2"/>
  <c r="G82" i="2"/>
  <c r="G81" i="2"/>
  <c r="G79" i="2" s="1"/>
  <c r="H79" i="2" s="1"/>
  <c r="H80" i="2"/>
  <c r="G80" i="2"/>
  <c r="E79" i="2"/>
  <c r="F79" i="2"/>
  <c r="H78" i="2"/>
  <c r="G78" i="2"/>
  <c r="H77" i="2"/>
  <c r="G77" i="2"/>
  <c r="H76" i="2"/>
  <c r="G76" i="2"/>
  <c r="H75" i="2"/>
  <c r="G75" i="2"/>
  <c r="H74" i="2"/>
  <c r="G74" i="2"/>
  <c r="H73" i="2"/>
  <c r="G73" i="2"/>
  <c r="E72" i="2"/>
  <c r="F72" i="2"/>
  <c r="H71" i="2"/>
  <c r="G71" i="2"/>
  <c r="H70" i="2"/>
  <c r="G70" i="2"/>
  <c r="H69" i="2"/>
  <c r="G69" i="2"/>
  <c r="G68" i="2"/>
  <c r="H68" i="2" s="1"/>
  <c r="G67" i="2"/>
  <c r="H67" i="2" s="1"/>
  <c r="H66" i="2"/>
  <c r="G66" i="2"/>
  <c r="G65" i="2"/>
  <c r="H65" i="2" s="1"/>
  <c r="G64" i="2"/>
  <c r="H64" i="2" s="1"/>
  <c r="H63" i="2"/>
  <c r="G63" i="2"/>
  <c r="H62" i="2"/>
  <c r="G62" i="2"/>
  <c r="H61" i="2"/>
  <c r="G61" i="2"/>
  <c r="G60" i="2"/>
  <c r="H60" i="2" s="1"/>
  <c r="H59" i="2"/>
  <c r="G59" i="2"/>
  <c r="E58" i="2"/>
  <c r="F58" i="2"/>
  <c r="J69" i="1"/>
  <c r="J66" i="1"/>
  <c r="J65" i="1"/>
  <c r="J64" i="1"/>
  <c r="J63" i="1"/>
  <c r="J62" i="1"/>
  <c r="J61" i="1"/>
  <c r="H56" i="2"/>
  <c r="G56" i="2"/>
  <c r="H55" i="2"/>
  <c r="G55" i="2"/>
  <c r="H54" i="2"/>
  <c r="G54" i="2"/>
  <c r="H53" i="2"/>
  <c r="G53" i="2"/>
  <c r="E52" i="2"/>
  <c r="F52" i="2"/>
  <c r="H51" i="2"/>
  <c r="G51" i="2"/>
  <c r="H50" i="2"/>
  <c r="G50" i="2"/>
  <c r="H49" i="2"/>
  <c r="G49" i="2"/>
  <c r="G47" i="2" s="1"/>
  <c r="H47" i="2" s="1"/>
  <c r="H48" i="2"/>
  <c r="G48" i="2"/>
  <c r="E47" i="2"/>
  <c r="F47" i="2"/>
  <c r="H46" i="2"/>
  <c r="G46" i="2"/>
  <c r="H45" i="2"/>
  <c r="G45" i="2"/>
  <c r="H44" i="2"/>
  <c r="G44" i="2"/>
  <c r="E43" i="2"/>
  <c r="F43" i="2"/>
  <c r="H42" i="2"/>
  <c r="G42" i="2"/>
  <c r="H41" i="2"/>
  <c r="G41" i="2"/>
  <c r="H40" i="2"/>
  <c r="G40" i="2"/>
  <c r="E39" i="2"/>
  <c r="F39" i="2"/>
  <c r="H38" i="2"/>
  <c r="G38" i="2"/>
  <c r="H37" i="2"/>
  <c r="G37" i="2"/>
  <c r="H36" i="2"/>
  <c r="G36" i="2"/>
  <c r="H35" i="2"/>
  <c r="G35" i="2"/>
  <c r="H34" i="2"/>
  <c r="G34" i="2"/>
  <c r="E33" i="2"/>
  <c r="F33" i="2"/>
  <c r="H32" i="2"/>
  <c r="G32" i="2"/>
  <c r="H31" i="2"/>
  <c r="G31" i="2"/>
  <c r="H30" i="2"/>
  <c r="G30" i="2"/>
  <c r="H29" i="2"/>
  <c r="G29" i="2"/>
  <c r="E28" i="2"/>
  <c r="F28" i="2"/>
  <c r="H27" i="2"/>
  <c r="G27" i="2"/>
  <c r="H26" i="2"/>
  <c r="G26" i="2"/>
  <c r="H25" i="2"/>
  <c r="G25" i="2"/>
  <c r="H24" i="2"/>
  <c r="G24" i="2"/>
  <c r="H23" i="2"/>
  <c r="G23" i="2"/>
  <c r="H22" i="2"/>
  <c r="G22" i="2"/>
  <c r="E21" i="2"/>
  <c r="F21" i="2"/>
  <c r="H20" i="2"/>
  <c r="G20" i="2"/>
  <c r="G19" i="2"/>
  <c r="H19" i="2" s="1"/>
  <c r="G18" i="2"/>
  <c r="H18" i="2" s="1"/>
  <c r="H17" i="2"/>
  <c r="G17" i="2"/>
  <c r="G16" i="2"/>
  <c r="H16" i="2" s="1"/>
  <c r="H15" i="2"/>
  <c r="G15" i="2"/>
  <c r="H14" i="2"/>
  <c r="G14" i="2"/>
  <c r="G13" i="2"/>
  <c r="H13" i="2" s="1"/>
  <c r="G12" i="2"/>
  <c r="H12" i="2" s="1"/>
  <c r="H11" i="2"/>
  <c r="G11" i="2"/>
  <c r="G10" i="2"/>
  <c r="H10" i="2" s="1"/>
  <c r="H9" i="2"/>
  <c r="G9" i="2"/>
  <c r="G8" i="2"/>
  <c r="H8" i="2" s="1"/>
  <c r="E7" i="2"/>
  <c r="F7" i="2"/>
  <c r="J59" i="1"/>
  <c r="J56" i="1"/>
  <c r="J55" i="1"/>
  <c r="J54" i="1"/>
  <c r="J53" i="1"/>
  <c r="J52" i="1"/>
  <c r="J51" i="1"/>
  <c r="J49" i="1"/>
  <c r="G291" i="2" l="1"/>
  <c r="H291" i="2" s="1"/>
  <c r="G297" i="2"/>
  <c r="H297" i="2" s="1"/>
  <c r="H81" i="2"/>
  <c r="G285" i="2"/>
  <c r="H285" i="2" s="1"/>
  <c r="G271" i="2"/>
  <c r="H271" i="2" s="1"/>
  <c r="G259" i="2"/>
  <c r="H259" i="2" s="1"/>
  <c r="G251" i="2"/>
  <c r="H251" i="2" s="1"/>
  <c r="G245" i="2"/>
  <c r="H245" i="2" s="1"/>
  <c r="G237" i="2"/>
  <c r="H237" i="2" s="1"/>
  <c r="G231" i="2"/>
  <c r="H231" i="2" s="1"/>
  <c r="G226" i="2"/>
  <c r="H226" i="2" s="1"/>
  <c r="G219" i="2"/>
  <c r="H219" i="2" s="1"/>
  <c r="G211" i="2"/>
  <c r="H211" i="2" s="1"/>
  <c r="G205" i="2"/>
  <c r="H205" i="2" s="1"/>
  <c r="G200" i="2"/>
  <c r="H200" i="2" s="1"/>
  <c r="G196" i="2"/>
  <c r="H196" i="2" s="1"/>
  <c r="G186" i="2"/>
  <c r="H186" i="2" s="1"/>
  <c r="G181" i="2"/>
  <c r="H181" i="2" s="1"/>
  <c r="G174" i="2"/>
  <c r="H174" i="2" s="1"/>
  <c r="G160" i="2"/>
  <c r="H160" i="2" s="1"/>
  <c r="G154" i="2"/>
  <c r="H154" i="2" s="1"/>
  <c r="G149" i="2"/>
  <c r="H149" i="2" s="1"/>
  <c r="G135" i="2"/>
  <c r="H135" i="2" s="1"/>
  <c r="G130" i="2"/>
  <c r="H130" i="2" s="1"/>
  <c r="G123" i="2"/>
  <c r="H123" i="2" s="1"/>
  <c r="G103" i="2"/>
  <c r="H103" i="2" s="1"/>
  <c r="G94" i="2"/>
  <c r="H94" i="2" s="1"/>
  <c r="G90" i="2"/>
  <c r="H90" i="2" s="1"/>
  <c r="G84" i="2"/>
  <c r="H84" i="2" s="1"/>
  <c r="G72" i="2"/>
  <c r="H72" i="2" s="1"/>
  <c r="G58" i="2"/>
  <c r="H58" i="2" s="1"/>
  <c r="G52" i="2"/>
  <c r="H52" i="2" s="1"/>
  <c r="G43" i="2"/>
  <c r="H43" i="2" s="1"/>
  <c r="G39" i="2"/>
  <c r="H39" i="2" s="1"/>
  <c r="G33" i="2"/>
  <c r="H33" i="2" s="1"/>
  <c r="G28" i="2"/>
  <c r="H28" i="2" s="1"/>
  <c r="G21" i="2"/>
  <c r="H21" i="2" s="1"/>
  <c r="G7" i="2"/>
  <c r="H7" i="2" s="1"/>
</calcChain>
</file>

<file path=xl/sharedStrings.xml><?xml version="1.0" encoding="utf-8"?>
<sst xmlns="http://schemas.openxmlformats.org/spreadsheetml/2006/main" count="1939" uniqueCount="275">
  <si>
    <t>УТВЕРЖДАЮ:</t>
  </si>
  <si>
    <t>Директор учреждения</t>
  </si>
  <si>
    <t>Решетова Оксана Александровна</t>
  </si>
  <si>
    <t>__________________________</t>
  </si>
  <si>
    <t>ОТЧЕТ</t>
  </si>
  <si>
    <t>об исполнении государственного задания</t>
  </si>
  <si>
    <t>КГБУСО «Комплексный центр социального обслуживания населения города Алейска»</t>
  </si>
  <si>
    <t>за 12 месяцев 2021 года</t>
  </si>
  <si>
    <t>Сокращения, используемые в отчете</t>
  </si>
  <si>
    <t>Государственная услуга «Предоставление социального обслуживания в 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детей-инвалидов» (технический номер реестровой записи – 22030000000000001007100) в части предоставления социального обслуживания в социальных гостиницах организаций социального обслуживания (далее - Стационар (Социальная гостиница))</t>
  </si>
  <si>
    <t>Государственная услуга «Предоставление социального обслуживания в форме на дому» (технический номер реестровой записи – 22043001001100001007100) (далее - На дому (пожилые и инвалиды-город))</t>
  </si>
  <si>
    <t>Государственная услуга «Предоставление социального обслуживания в форме на дому» (технический номер реестровой записи – 22043001001100001007100) (далее - На дому (пожилые и инвалиды-село))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</si>
  <si>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(дети-инвалиды-город))</t>
  </si>
  <si>
    <t>Государственная услуга «Предоставление социального обслуживания в форме на дому» (технический номер реестровой записи – 22047001001100001003100) (далее - На дому (дети-инвалиды-село))</t>
  </si>
  <si>
    <t>Государственная услуга «Предоставление социального обслуживания в полустационарной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услуг» (технический номер реестровой записи – 22031000000000001006100) (далее - Полустационар ИППСУ (город))</t>
  </si>
  <si>
    <t>Государственная услуга «Предоставление социального обслуживания в полустационарной форме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услуг» (технический номер реестровой записи – 22031000000000001006100) (далее - Полустационар ИППСУ (село))</t>
  </si>
  <si>
    <t>Государственная услуга «Предоставление социального обслуживания в полустационарной форме» (технический номер реестровой записи – 22046001801700001003100) (далее - Полустационар срочные (город))</t>
  </si>
  <si>
    <t>Государственная услуга «Предоставление социального обслуживания в полустационарной форме» (технический номер реестровой записи – 22046001801700001003100) (далее - Полустационар срочные (село))</t>
  </si>
  <si>
    <t>Информационно-разъяснительная работа в сфере социальной защиты (далее - Информационно-разъяснительная работа по общим вопросам социального обслуживания)</t>
  </si>
  <si>
    <t>Организация и проведение культурно-массовых, социально значимых мероприятий в сфере социальной защиты (далее - Социально-значимые мероприятия)</t>
  </si>
  <si>
    <t>Создание и ведение реестров и баз данных в части регистра получателей социальных услуг (далее - Регистр получателей социальных услуг)</t>
  </si>
  <si>
    <t>Профилактика обстоятельств, обусловливающих нуждаемость гражданина в социальном обслуживании в части несовершеннолетних, попавших в социально-опасное положение (далее - Профилактика обстоятельств (СОП))</t>
  </si>
  <si>
    <t>Профилактика обстоятельств, обусловливающих нуждаемость гражданина в социальном обслуживании для инвалидов (далее - Профилактика обстоятельств (инвалиды))</t>
  </si>
  <si>
    <t>Профилактика обстоятельств, обусловливающих нуждаемость гражданина в социальном обслуживании для пожилых граждан (далее - Профилактика обстоятельств (пожилые))</t>
  </si>
  <si>
    <t>Профилактика обстоятельств, обусловливающих нуждаемость гражданина в социальном обслуживании в части выдачи ТСР (далее - Профилактика обстоятельств (выдача ТСР))</t>
  </si>
  <si>
    <t>Профилактика обстоятельств, обусловливающих нуждаемость гражданина в социальном обслуживании для иных категорий граждан (далее - Профилактика обстоятельств (иные категории граждан))</t>
  </si>
  <si>
    <t>Социальное сопровождение (далее - Социальное сопровождение)</t>
  </si>
  <si>
    <t>Оказание неотложной социальной помощи и социальных услуг мобильными бригадами (далее - Мобильные бригады (в рамках национального проекта))</t>
  </si>
  <si>
    <t>Оказание неотложной социальной помощи и социальных услуг мобильными бригадами (далее - Мобильные бригады (иные направления))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</si>
  <si>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 (далее - Доля получателей социальных услуг)</t>
  </si>
  <si>
    <t>Удовлетворенность получателей социальных услуг в оказанных социальных услугах (далее - Удовлетворенность получателей)</t>
  </si>
  <si>
    <t>Количество нарушений санитарного законодательства в отчетном году, выявленных при проведении проверок (далее - Количество нарушений санитарного законодательства)</t>
  </si>
  <si>
    <t>Укомплектование организации специалистами, оказывающими социальные услуги (далее - Укомплектование организации специалистами)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</si>
  <si>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(далее - Повышение качества социальных услуг)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</si>
  <si>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пе-редвижения в креслах-колясках), для отдыха в сидячем положении, а также доступное размещение оборудования и носителей информации;дублирование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го-лосовой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 (далее - Доступность получения социальных услуг в организации)</t>
  </si>
  <si>
    <t>Исполнение показателей объема и качества государственного задания</t>
  </si>
  <si>
    <t>Для переноса информации</t>
  </si>
  <si>
    <t>№ п/п</t>
  </si>
  <si>
    <t>Наименование показателя объема (качества)</t>
  </si>
  <si>
    <t>Единица измерения</t>
  </si>
  <si>
    <t>Утвержденное значение</t>
  </si>
  <si>
    <t>Фактическое значение</t>
  </si>
  <si>
    <t>Исполнение, %</t>
  </si>
  <si>
    <t>Фактическое количество</t>
  </si>
  <si>
    <t>предоставленных социальных услуг за 12 месяцев 2020 года</t>
  </si>
  <si>
    <t>Наименование учреждение</t>
  </si>
  <si>
    <t>Наименование государственной услуги</t>
  </si>
  <si>
    <t>Наименование социальной услуги</t>
  </si>
  <si>
    <t>Фактическое количество услуг, предоставленных в индивидуальной форме</t>
  </si>
  <si>
    <t>Фактическое количество услуг, предоставленных в групповой форме</t>
  </si>
  <si>
    <t>Фактическое количество услуг</t>
  </si>
  <si>
    <t>Выводить на печать?</t>
  </si>
  <si>
    <t>Алейск кц</t>
  </si>
  <si>
    <t>Государственные услуги:</t>
  </si>
  <si>
    <t>14.Социальная гостиница</t>
  </si>
  <si>
    <t>У</t>
  </si>
  <si>
    <t>1.0.</t>
  </si>
  <si>
    <t>Стационар (Социальная гостиница)</t>
  </si>
  <si>
    <t>Показатели объема</t>
  </si>
  <si>
    <t>О</t>
  </si>
  <si>
    <t>1.1.</t>
  </si>
  <si>
    <t>Количество получателей социальных услуг</t>
  </si>
  <si>
    <t>человек</t>
  </si>
  <si>
    <t>Показатели качества</t>
  </si>
  <si>
    <t>К</t>
  </si>
  <si>
    <t>1.2.</t>
  </si>
  <si>
    <t>Доля получателей социальных услуг</t>
  </si>
  <si>
    <t>процент</t>
  </si>
  <si>
    <t>1.3.</t>
  </si>
  <si>
    <t>Удовлетворенность получателей</t>
  </si>
  <si>
    <t>1.4.</t>
  </si>
  <si>
    <t>Количество нарушений санитарного законодательства</t>
  </si>
  <si>
    <t>1.5.</t>
  </si>
  <si>
    <t>Укомплектование организации специалистами</t>
  </si>
  <si>
    <t>1.6.</t>
  </si>
  <si>
    <t>Повышение качества социальных услуг</t>
  </si>
  <si>
    <t>1.7.</t>
  </si>
  <si>
    <t>Доступность получения социальных услуг в организации</t>
  </si>
  <si>
    <t>19.Соц помощь на дому (пожилые-город)</t>
  </si>
  <si>
    <t>2.0.</t>
  </si>
  <si>
    <t>На дому (пожилые и инвалиды-город)</t>
  </si>
  <si>
    <t>2.1.</t>
  </si>
  <si>
    <t>Да</t>
  </si>
  <si>
    <t>Социально-бытовые</t>
  </si>
  <si>
    <t>Покупка за счет средств получателя социальных услуг и доставка на дом продуктов питания, промышленных товаров первой необходимости, средств санитарии и гигиены, лекарств, средств ухода, книг, газет, журналов</t>
  </si>
  <si>
    <t>Помощь в приготовлении пищи</t>
  </si>
  <si>
    <t>Оплата за счет средств получателя социальных услуг жилищно-коммунальных услуг и услуг связи</t>
  </si>
  <si>
    <t>Сдача за счет средств получателя социальных услуг вещей в стирку, химчистку, ремонт, обратная их доставка</t>
  </si>
  <si>
    <t>Топка печей, покупка за счет средств получателя социальных услуг топлива (в жилых помещениях без центрального отопления)</t>
  </si>
  <si>
    <t>Обеспечение водой (в жилых помещениях без центрального водоснабжения)</t>
  </si>
  <si>
    <t>Организация помощи в проведении ремонта жилых помещений</t>
  </si>
  <si>
    <t>Обеспечение кратковременного присмотра за детьми</t>
  </si>
  <si>
    <t>1.8.</t>
  </si>
  <si>
    <t>Уборка жилых помещений</t>
  </si>
  <si>
    <t>1.9.</t>
  </si>
  <si>
    <t>Организация помощи в уборке снега</t>
  </si>
  <si>
    <t>1.10.</t>
  </si>
  <si>
    <t>Предоставление гигиенических услуг лицам, не способным по состоянию здоровья самостоятельно осуществлять за собой уход</t>
  </si>
  <si>
    <t>1.11.</t>
  </si>
  <si>
    <t>Отправка за счет средств получателя социальных услуг почтовой корреспонденции, оплата за счет средств получателя социальных услуг его налоговых и иных обязательных платежей</t>
  </si>
  <si>
    <t>1.12.</t>
  </si>
  <si>
    <t>Помощь в приеме пищи (кормление) лицам, не способным по состоянию здоровья самостоятельно осуществлять за собой уход</t>
  </si>
  <si>
    <t>1.13.</t>
  </si>
  <si>
    <t>Социально-медицинские</t>
  </si>
  <si>
    <t>Выполнение процедур, связанных с организацией ухода, наблюдением за состоянием здоровья получателей социальных услуг (измерение температуры тела, артериального давления, контроль за приемом лекарственных препаратов и др.)</t>
  </si>
  <si>
    <t>Проведение оздоровительных мероприятий</t>
  </si>
  <si>
    <t>2.2.</t>
  </si>
  <si>
    <t>Систематическое наблюдение за получателями социальных услуг в целях выявления отклонений в состоянии их здоровья</t>
  </si>
  <si>
    <t>2.3.</t>
  </si>
  <si>
    <t>Консультирование по социально-медицинским вопросам (поддержание и сохранение здоровья получателей социальных услуг, проведение оздоровительных мероприятий, выявление отклонений в состоянии их здоровья)</t>
  </si>
  <si>
    <t>2.4.</t>
  </si>
  <si>
    <t>Проведение мероприятий, направленных на формирование здорового образа жизни</t>
  </si>
  <si>
    <t>2.5.</t>
  </si>
  <si>
    <t>Проведений занятий по адаптивной физической культуре</t>
  </si>
  <si>
    <t>2.6.</t>
  </si>
  <si>
    <t>Социально-психологические</t>
  </si>
  <si>
    <t>Социально-психологическое консультирование, в том числе по вопросам внутрисемейных отношений</t>
  </si>
  <si>
    <t>3.1.</t>
  </si>
  <si>
    <t>Психологическая помощь и поддержка, в том числе гражданам, осуществляющим уход на дому за тяжелобольными получателями социальных услуг</t>
  </si>
  <si>
    <t>3.2.</t>
  </si>
  <si>
    <t>Социально-психологический патронаж</t>
  </si>
  <si>
    <t>3.3.</t>
  </si>
  <si>
    <t>Оказание консультационной психологической помощи</t>
  </si>
  <si>
    <t>3.4.</t>
  </si>
  <si>
    <t>Социально-педагогические</t>
  </si>
  <si>
    <t>Обучение родственников практическим навыкам общего ухода за тяжелобольными получателями социальных услуг, получателями социальных услуг, имеющими ограничения жизнедеятельности, в том числе за детьми-инвалидами</t>
  </si>
  <si>
    <t>4.1.</t>
  </si>
  <si>
    <t>Организация помощи родителям и (или) иным законным представителям детей-инвалидов, воспитываемых дома, в обучении таких детей навыкам самообслуживания, общения и контроля, направленным на развитие личности</t>
  </si>
  <si>
    <t>4.2.</t>
  </si>
  <si>
    <t>Социально-педагогическая коррекция, включая диагностику и консультирование</t>
  </si>
  <si>
    <t>4.3.</t>
  </si>
  <si>
    <t>Формирование позитивных интересов, в том числе в сфере досуга</t>
  </si>
  <si>
    <t>4.4.</t>
  </si>
  <si>
    <t>Организация досуга (праздники, экскурсии и другие культурные мероприятия)</t>
  </si>
  <si>
    <t>4.5.</t>
  </si>
  <si>
    <t>Социально-трудовые</t>
  </si>
  <si>
    <t>Проведение мероприятий по использованию трудовых возможностей и обучению доступным профессиональным навыкам</t>
  </si>
  <si>
    <t>5.1.</t>
  </si>
  <si>
    <t>Оказание помощи в трудоустройстве</t>
  </si>
  <si>
    <t>5.2.</t>
  </si>
  <si>
    <t>Организация помощи в получении образования и (или) квалификации инвалидами (детьми-инвалидами) в соответствии с их способностями</t>
  </si>
  <si>
    <t>5.3.</t>
  </si>
  <si>
    <t>Социально-правовые</t>
  </si>
  <si>
    <t>Оказание помощи в оформлении и восстановлении документов получателей социальных услуг</t>
  </si>
  <si>
    <t>6.1.</t>
  </si>
  <si>
    <t>Оказание помощи в получении юридических услуг, в том числе бесплатно</t>
  </si>
  <si>
    <t>6.2.</t>
  </si>
  <si>
    <t>Оказание помощи в защите прав и законных интересов получателей социальных услуг в порядке, установленном нормативными правовыми актами Российской Федерации и Алтайского края.</t>
  </si>
  <si>
    <t>6.3.</t>
  </si>
  <si>
    <t>Коммуникативные</t>
  </si>
  <si>
    <t>Обучение инвалидов (детей-инвалидов) пользованию средствами ухода и техническими средствами реабилитации</t>
  </si>
  <si>
    <t>7.1.</t>
  </si>
  <si>
    <t>Проведение социально-реабилитационных (социально-абилитационных) мероприятий в сфере социального обслуживания</t>
  </si>
  <si>
    <t>7.2.</t>
  </si>
  <si>
    <t>Обучение навыкам поведения в быту и общественных местах</t>
  </si>
  <si>
    <t>7.3.</t>
  </si>
  <si>
    <t>Оказание помощи в обучении навыкам компьютерной грамотности</t>
  </si>
  <si>
    <t>7.4.</t>
  </si>
  <si>
    <t>Срочные услуги</t>
  </si>
  <si>
    <t>Обеспечение бесплатным горячим питанием или наборами продуктов, одеждой, обувью и другими предметами первой необходимости</t>
  </si>
  <si>
    <t>8.1.</t>
  </si>
  <si>
    <t>Содействие в получении временного жилого помещения</t>
  </si>
  <si>
    <t>8.2.</t>
  </si>
  <si>
    <t>Содействие в получении юридической помощи (в том числе в сборе документов, необходимых для выявления нуждаемости и признания нуждающимися в предоставлении социальных услуг в стационарной форме социального обслуживания), экстренной психологической помощи</t>
  </si>
  <si>
    <t>8.3.</t>
  </si>
  <si>
    <t xml:space="preserve"> Предоставление разовых социально-бытовых услуг и социального сопровождения, в том числе гражданам, нуждающимся в получении паллиативной медицинской помощи</t>
  </si>
  <si>
    <t>8.4.</t>
  </si>
  <si>
    <t>2.7.</t>
  </si>
  <si>
    <t>20.Соц помощь на дому (пожилые-село)</t>
  </si>
  <si>
    <t>3.0.</t>
  </si>
  <si>
    <t>На дому (пожилые и инвалиды-село)</t>
  </si>
  <si>
    <t>3.5.</t>
  </si>
  <si>
    <t>3.6.</t>
  </si>
  <si>
    <t>3.7.</t>
  </si>
  <si>
    <t>21.Соц помощь на дому (дети-инвалиды-город)</t>
  </si>
  <si>
    <t>4.0.</t>
  </si>
  <si>
    <t>На дому (дети-инвалиды-город)</t>
  </si>
  <si>
    <t>4.6.</t>
  </si>
  <si>
    <t>4.7.</t>
  </si>
  <si>
    <t>22.Соц помощь на дому (дети-инвалиды-село)</t>
  </si>
  <si>
    <t>5.0.</t>
  </si>
  <si>
    <t>На дому (дети-инвалиды-село)</t>
  </si>
  <si>
    <t>5.4.</t>
  </si>
  <si>
    <t>5.5.</t>
  </si>
  <si>
    <t>5.6.</t>
  </si>
  <si>
    <t>5.7.</t>
  </si>
  <si>
    <t>15.Полустационар ИППСУ (город)</t>
  </si>
  <si>
    <t>6.0.</t>
  </si>
  <si>
    <t>Полустационар ИППСУ (город)</t>
  </si>
  <si>
    <t>Предоставление площади жилых помещений согласно утвержденным нормативам</t>
  </si>
  <si>
    <t>Обеспечение питанием согласно утвержденным нормам</t>
  </si>
  <si>
    <t>Обеспечение мягким инвентарем согласно утвержденным нормативам</t>
  </si>
  <si>
    <t>Обеспечение за счет средств получателя социальных услуг книгами, журналами, газетами, настольными играми</t>
  </si>
  <si>
    <t>6.4.</t>
  </si>
  <si>
    <t>6.5.</t>
  </si>
  <si>
    <t>6.6.</t>
  </si>
  <si>
    <t>6.7.</t>
  </si>
  <si>
    <t>15.Полустационар ИППСУ (село)</t>
  </si>
  <si>
    <t>7.0.</t>
  </si>
  <si>
    <t>Полустационар ИППСУ (село)</t>
  </si>
  <si>
    <t>7.5.</t>
  </si>
  <si>
    <t>7.6.</t>
  </si>
  <si>
    <t>7.7.</t>
  </si>
  <si>
    <t>23.Полустационар срочные (город)</t>
  </si>
  <si>
    <t>8.0.</t>
  </si>
  <si>
    <t>Полустационар срочные (город)</t>
  </si>
  <si>
    <t>8.5.</t>
  </si>
  <si>
    <t>8.6.</t>
  </si>
  <si>
    <t>8.7.</t>
  </si>
  <si>
    <t>23.Полустационар срочные (село)</t>
  </si>
  <si>
    <t>9.0.</t>
  </si>
  <si>
    <t>Полустационар срочные (село)</t>
  </si>
  <si>
    <t>9.1.</t>
  </si>
  <si>
    <t>9.2.</t>
  </si>
  <si>
    <t>9.3.</t>
  </si>
  <si>
    <t>9.4.</t>
  </si>
  <si>
    <t>9.5.</t>
  </si>
  <si>
    <t>9.6.</t>
  </si>
  <si>
    <t>9.7.</t>
  </si>
  <si>
    <t>Работы:</t>
  </si>
  <si>
    <t>Информационно-разъяснительная работа по общим вопросам социального обслуживания</t>
  </si>
  <si>
    <t>Р</t>
  </si>
  <si>
    <t>10.0.</t>
  </si>
  <si>
    <t>ОГ</t>
  </si>
  <si>
    <t>10.1.</t>
  </si>
  <si>
    <t>Количество консультаций (город)</t>
  </si>
  <si>
    <t>Консультации</t>
  </si>
  <si>
    <t>ОС</t>
  </si>
  <si>
    <t>10.2.</t>
  </si>
  <si>
    <t>Количество консультаций (село)</t>
  </si>
  <si>
    <t>Социально-значимые мероприятия</t>
  </si>
  <si>
    <t>11.0.</t>
  </si>
  <si>
    <t>11.1.</t>
  </si>
  <si>
    <t>Количество мероприятий (город)</t>
  </si>
  <si>
    <t>Мероприятия</t>
  </si>
  <si>
    <t>11.2.</t>
  </si>
  <si>
    <t>Количество мероприятий (село)</t>
  </si>
  <si>
    <t>Регистр получателей социальных услуг</t>
  </si>
  <si>
    <t>12.0.</t>
  </si>
  <si>
    <t>12.1.</t>
  </si>
  <si>
    <t>Количество отчетов (город)</t>
  </si>
  <si>
    <t>Отчеты</t>
  </si>
  <si>
    <t>Профилактика обстоятельств (СОП)</t>
  </si>
  <si>
    <t>13.0.</t>
  </si>
  <si>
    <t>13.1.</t>
  </si>
  <si>
    <t>Количество человек (город)</t>
  </si>
  <si>
    <t>Человек</t>
  </si>
  <si>
    <t>13.2.</t>
  </si>
  <si>
    <t>Количество человек (село)</t>
  </si>
  <si>
    <t>Профилактика обстоятельств (инвалиды)</t>
  </si>
  <si>
    <t>14.0.</t>
  </si>
  <si>
    <t>14.1.</t>
  </si>
  <si>
    <t>14.2.</t>
  </si>
  <si>
    <t>Профилактика обстоятельств (пожилые)</t>
  </si>
  <si>
    <t>15.0.</t>
  </si>
  <si>
    <t>15.1.</t>
  </si>
  <si>
    <t>15.2.</t>
  </si>
  <si>
    <t>Профилактика обстоятельств (выдача ТСР)</t>
  </si>
  <si>
    <t>16.0.</t>
  </si>
  <si>
    <t>16.1.</t>
  </si>
  <si>
    <t>Профилактика обстоятельств (иные категории граждан)</t>
  </si>
  <si>
    <t>17.0.</t>
  </si>
  <si>
    <t>17.1.</t>
  </si>
  <si>
    <t>17.2.</t>
  </si>
  <si>
    <t>Социальное сопровождение</t>
  </si>
  <si>
    <t>18.0.</t>
  </si>
  <si>
    <t>18.1.</t>
  </si>
  <si>
    <t>18.2.</t>
  </si>
  <si>
    <t>Мобильные бригады (в рамках национального проекта)</t>
  </si>
  <si>
    <t>19.0.</t>
  </si>
  <si>
    <t>19.1.</t>
  </si>
  <si>
    <t>Мобильные бригады (иные направления)</t>
  </si>
  <si>
    <t>20.0.</t>
  </si>
  <si>
    <t>20.1.</t>
  </si>
  <si>
    <t>20.2.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</si>
</sst>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shrinkToFit="1"/>
    </xf>
    <xf numFmtId="2" fontId="1" fillId="0" borderId="1" xfId="0" applyNumberFormat="1" applyFont="1" applyBorder="1" applyAlignment="1">
      <alignment shrinkToFit="1"/>
    </xf>
    <xf numFmtId="2" fontId="1" fillId="0" borderId="1" xfId="0" applyNumberFormat="1" applyFont="1" applyBorder="1" applyAlignment="1" applyProtection="1">
      <alignment shrinkToFit="1"/>
      <protection locked="0"/>
    </xf>
    <xf numFmtId="9" fontId="1" fillId="0" borderId="1" xfId="0" applyNumberFormat="1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shrinkToFit="1"/>
    </xf>
    <xf numFmtId="1" fontId="1" fillId="0" borderId="1" xfId="0" applyNumberFormat="1" applyFont="1" applyBorder="1" applyAlignment="1" applyProtection="1">
      <alignment shrinkToFit="1"/>
      <protection locked="0"/>
    </xf>
    <xf numFmtId="1" fontId="1" fillId="0" borderId="1" xfId="0" applyNumberFormat="1" applyFont="1" applyBorder="1" applyAlignment="1">
      <alignment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 applyProtection="1">
      <alignment horizontal="left" wrapText="1"/>
      <protection locked="0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shrinkToFit="1"/>
    </xf>
    <xf numFmtId="2" fontId="5" fillId="0" borderId="1" xfId="0" applyNumberFormat="1" applyFont="1" applyBorder="1" applyAlignment="1">
      <alignment horizontal="left" shrinkToFit="1"/>
    </xf>
    <xf numFmtId="9" fontId="5" fillId="0" borderId="1" xfId="0" applyNumberFormat="1" applyFont="1" applyBorder="1" applyAlignment="1">
      <alignment horizontal="left" shrinkToFi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shrinkToFit="1"/>
    </xf>
    <xf numFmtId="2" fontId="4" fillId="0" borderId="1" xfId="0" applyNumberFormat="1" applyFont="1" applyBorder="1" applyAlignment="1">
      <alignment shrinkToFit="1"/>
    </xf>
    <xf numFmtId="9" fontId="4" fillId="0" borderId="1" xfId="0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2" fontId="4" fillId="0" borderId="1" xfId="0" applyNumberFormat="1" applyFont="1" applyBorder="1" applyAlignment="1">
      <alignment horizontal="center" shrinkToFit="1"/>
    </xf>
    <xf numFmtId="9" fontId="4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topLeftCell="E52" workbookViewId="0">
      <selection activeCell="F57" sqref="F57:J57"/>
    </sheetView>
  </sheetViews>
  <sheetFormatPr defaultRowHeight="15" x14ac:dyDescent="0.25"/>
  <cols>
    <col min="1" max="2" width="16.7109375" hidden="1" customWidth="1"/>
    <col min="3" max="4" width="2.7109375" hidden="1" customWidth="1"/>
    <col min="5" max="5" width="6.7109375" customWidth="1"/>
    <col min="6" max="6" width="76.28515625" customWidth="1"/>
    <col min="7" max="7" width="10.28515625" customWidth="1"/>
    <col min="8" max="10" width="14.5703125" customWidth="1"/>
  </cols>
  <sheetData>
    <row r="1" spans="5:10" ht="13.5" customHeight="1" x14ac:dyDescent="0.3">
      <c r="H1" s="14" t="s">
        <v>0</v>
      </c>
      <c r="I1" s="14"/>
      <c r="J1" s="14"/>
    </row>
    <row r="2" spans="5:10" ht="13.5" customHeight="1" x14ac:dyDescent="0.3">
      <c r="H2" s="15" t="s">
        <v>1</v>
      </c>
      <c r="I2" s="15"/>
      <c r="J2" s="15"/>
    </row>
    <row r="3" spans="5:10" ht="13.5" customHeight="1" x14ac:dyDescent="0.3">
      <c r="H3" s="15" t="s">
        <v>2</v>
      </c>
      <c r="I3" s="15"/>
      <c r="J3" s="15"/>
    </row>
    <row r="4" spans="5:10" ht="13.5" customHeight="1" x14ac:dyDescent="0.3">
      <c r="H4" s="14" t="s">
        <v>3</v>
      </c>
      <c r="I4" s="14"/>
      <c r="J4" s="14"/>
    </row>
    <row r="8" spans="5:10" ht="14.45" customHeight="1" x14ac:dyDescent="0.3">
      <c r="E8" s="13" t="s">
        <v>4</v>
      </c>
      <c r="F8" s="13"/>
      <c r="G8" s="13"/>
      <c r="H8" s="13"/>
      <c r="I8" s="13"/>
      <c r="J8" s="13"/>
    </row>
    <row r="9" spans="5:10" ht="14.45" customHeight="1" x14ac:dyDescent="0.3">
      <c r="E9" s="13" t="s">
        <v>5</v>
      </c>
      <c r="F9" s="13"/>
      <c r="G9" s="13"/>
      <c r="H9" s="13"/>
      <c r="I9" s="13"/>
      <c r="J9" s="13"/>
    </row>
    <row r="10" spans="5:10" ht="14.45" customHeight="1" x14ac:dyDescent="0.3">
      <c r="E10" s="13" t="s">
        <v>6</v>
      </c>
      <c r="F10" s="13"/>
      <c r="G10" s="13"/>
      <c r="H10" s="13"/>
      <c r="I10" s="13"/>
      <c r="J10" s="13"/>
    </row>
    <row r="11" spans="5:10" ht="14.45" customHeight="1" x14ac:dyDescent="0.3">
      <c r="E11" s="13" t="s">
        <v>7</v>
      </c>
      <c r="F11" s="13"/>
      <c r="G11" s="13"/>
      <c r="H11" s="13"/>
      <c r="I11" s="13"/>
      <c r="J11" s="13"/>
    </row>
    <row r="12" spans="5:10" ht="14.45" customHeight="1" x14ac:dyDescent="0.3">
      <c r="E12" s="13"/>
      <c r="F12" s="13"/>
      <c r="G12" s="13"/>
      <c r="H12" s="13"/>
      <c r="I12" s="13"/>
      <c r="J12" s="13"/>
    </row>
    <row r="13" spans="5:10" ht="14.45" customHeight="1" x14ac:dyDescent="0.3">
      <c r="E13" s="13" t="s">
        <v>8</v>
      </c>
      <c r="F13" s="13"/>
      <c r="G13" s="13"/>
      <c r="H13" s="13"/>
      <c r="I13" s="13"/>
      <c r="J13" s="13"/>
    </row>
    <row r="15" spans="5:10" ht="99" customHeight="1" x14ac:dyDescent="0.25">
      <c r="E15" s="1">
        <v>1</v>
      </c>
      <c r="F15" s="16" t="s">
        <v>9</v>
      </c>
      <c r="G15" s="16"/>
      <c r="H15" s="16"/>
      <c r="I15" s="16"/>
      <c r="J15" s="16"/>
    </row>
    <row r="16" spans="5:10" ht="33" customHeight="1" x14ac:dyDescent="0.25">
      <c r="E16" s="1">
        <v>2</v>
      </c>
      <c r="F16" s="16" t="s">
        <v>10</v>
      </c>
      <c r="G16" s="16"/>
      <c r="H16" s="16"/>
      <c r="I16" s="16"/>
      <c r="J16" s="16"/>
    </row>
    <row r="17" spans="5:10" ht="33" customHeight="1" x14ac:dyDescent="0.25">
      <c r="E17" s="1">
        <v>3</v>
      </c>
      <c r="F17" s="16" t="s">
        <v>11</v>
      </c>
      <c r="G17" s="16"/>
      <c r="H17" s="16"/>
      <c r="I17" s="16"/>
      <c r="J17" s="16"/>
    </row>
    <row r="18" spans="5:10" ht="33" customHeight="1" x14ac:dyDescent="0.25">
      <c r="E18" s="1">
        <v>4</v>
      </c>
      <c r="F18" s="16" t="s">
        <v>12</v>
      </c>
      <c r="G18" s="16"/>
      <c r="H18" s="16"/>
      <c r="I18" s="16"/>
      <c r="J18" s="16"/>
    </row>
    <row r="19" spans="5:10" ht="33" customHeight="1" x14ac:dyDescent="0.25">
      <c r="E19" s="1">
        <v>5</v>
      </c>
      <c r="F19" s="16" t="s">
        <v>13</v>
      </c>
      <c r="G19" s="16"/>
      <c r="H19" s="16"/>
      <c r="I19" s="16"/>
      <c r="J19" s="16"/>
    </row>
    <row r="20" spans="5:10" ht="82.5" customHeight="1" x14ac:dyDescent="0.25">
      <c r="E20" s="1">
        <v>6</v>
      </c>
      <c r="F20" s="16" t="s">
        <v>14</v>
      </c>
      <c r="G20" s="16"/>
      <c r="H20" s="16"/>
      <c r="I20" s="16"/>
      <c r="J20" s="16"/>
    </row>
    <row r="21" spans="5:10" ht="82.5" customHeight="1" x14ac:dyDescent="0.25">
      <c r="E21" s="1">
        <v>7</v>
      </c>
      <c r="F21" s="16" t="s">
        <v>15</v>
      </c>
      <c r="G21" s="16"/>
      <c r="H21" s="16"/>
      <c r="I21" s="16"/>
      <c r="J21" s="16"/>
    </row>
    <row r="22" spans="5:10" ht="33" customHeight="1" x14ac:dyDescent="0.25">
      <c r="E22" s="1">
        <v>8</v>
      </c>
      <c r="F22" s="16" t="s">
        <v>16</v>
      </c>
      <c r="G22" s="16"/>
      <c r="H22" s="16"/>
      <c r="I22" s="16"/>
      <c r="J22" s="16"/>
    </row>
    <row r="23" spans="5:10" ht="33" customHeight="1" x14ac:dyDescent="0.25">
      <c r="E23" s="1">
        <v>9</v>
      </c>
      <c r="F23" s="16" t="s">
        <v>17</v>
      </c>
      <c r="G23" s="16"/>
      <c r="H23" s="16"/>
      <c r="I23" s="16"/>
      <c r="J23" s="16"/>
    </row>
    <row r="24" spans="5:10" ht="33" customHeight="1" x14ac:dyDescent="0.25">
      <c r="E24" s="1">
        <v>10</v>
      </c>
      <c r="F24" s="16" t="s">
        <v>18</v>
      </c>
      <c r="G24" s="16"/>
      <c r="H24" s="16"/>
      <c r="I24" s="16"/>
      <c r="J24" s="16"/>
    </row>
    <row r="25" spans="5:10" ht="33" customHeight="1" x14ac:dyDescent="0.25">
      <c r="E25" s="1">
        <v>11</v>
      </c>
      <c r="F25" s="16" t="s">
        <v>19</v>
      </c>
      <c r="G25" s="16"/>
      <c r="H25" s="16"/>
      <c r="I25" s="16"/>
      <c r="J25" s="16"/>
    </row>
    <row r="26" spans="5:10" ht="33" customHeight="1" x14ac:dyDescent="0.25">
      <c r="E26" s="1">
        <v>12</v>
      </c>
      <c r="F26" s="16" t="s">
        <v>20</v>
      </c>
      <c r="G26" s="16"/>
      <c r="H26" s="16"/>
      <c r="I26" s="16"/>
      <c r="J26" s="16"/>
    </row>
    <row r="27" spans="5:10" ht="33" customHeight="1" x14ac:dyDescent="0.25">
      <c r="E27" s="1">
        <v>13</v>
      </c>
      <c r="F27" s="16" t="s">
        <v>21</v>
      </c>
      <c r="G27" s="16"/>
      <c r="H27" s="16"/>
      <c r="I27" s="16"/>
      <c r="J27" s="16"/>
    </row>
    <row r="28" spans="5:10" ht="33" customHeight="1" x14ac:dyDescent="0.25">
      <c r="E28" s="1">
        <v>14</v>
      </c>
      <c r="F28" s="16" t="s">
        <v>22</v>
      </c>
      <c r="G28" s="16"/>
      <c r="H28" s="16"/>
      <c r="I28" s="16"/>
      <c r="J28" s="16"/>
    </row>
    <row r="29" spans="5:10" ht="33" customHeight="1" x14ac:dyDescent="0.25">
      <c r="E29" s="1">
        <v>15</v>
      </c>
      <c r="F29" s="16" t="s">
        <v>23</v>
      </c>
      <c r="G29" s="16"/>
      <c r="H29" s="16"/>
      <c r="I29" s="16"/>
      <c r="J29" s="16"/>
    </row>
    <row r="30" spans="5:10" ht="33" customHeight="1" x14ac:dyDescent="0.25">
      <c r="E30" s="1">
        <v>16</v>
      </c>
      <c r="F30" s="16" t="s">
        <v>24</v>
      </c>
      <c r="G30" s="16"/>
      <c r="H30" s="16"/>
      <c r="I30" s="16"/>
      <c r="J30" s="16"/>
    </row>
    <row r="31" spans="5:10" ht="33" customHeight="1" x14ac:dyDescent="0.25">
      <c r="E31" s="1">
        <v>17</v>
      </c>
      <c r="F31" s="16" t="s">
        <v>25</v>
      </c>
      <c r="G31" s="16"/>
      <c r="H31" s="16"/>
      <c r="I31" s="16"/>
      <c r="J31" s="16"/>
    </row>
    <row r="32" spans="5:10" ht="16.5" customHeight="1" x14ac:dyDescent="0.25">
      <c r="E32" s="1">
        <v>18</v>
      </c>
      <c r="F32" s="16" t="s">
        <v>26</v>
      </c>
      <c r="G32" s="16"/>
      <c r="H32" s="16"/>
      <c r="I32" s="16"/>
      <c r="J32" s="16"/>
    </row>
    <row r="33" spans="1:10" ht="33" customHeight="1" x14ac:dyDescent="0.25">
      <c r="E33" s="1">
        <v>19</v>
      </c>
      <c r="F33" s="16" t="s">
        <v>27</v>
      </c>
      <c r="G33" s="16"/>
      <c r="H33" s="16"/>
      <c r="I33" s="16"/>
      <c r="J33" s="16"/>
    </row>
    <row r="34" spans="1:10" ht="33" customHeight="1" x14ac:dyDescent="0.25">
      <c r="E34" s="1">
        <v>20</v>
      </c>
      <c r="F34" s="16" t="s">
        <v>28</v>
      </c>
      <c r="G34" s="16"/>
      <c r="H34" s="16"/>
      <c r="I34" s="16"/>
      <c r="J34" s="16"/>
    </row>
    <row r="35" spans="1:10" ht="33" customHeight="1" x14ac:dyDescent="0.25">
      <c r="E35" s="1">
        <v>21</v>
      </c>
      <c r="F35" s="16" t="s">
        <v>29</v>
      </c>
      <c r="G35" s="16"/>
      <c r="H35" s="16"/>
      <c r="I35" s="16"/>
      <c r="J35" s="16"/>
    </row>
    <row r="36" spans="1:10" ht="16.5" customHeight="1" x14ac:dyDescent="0.25">
      <c r="E36" s="1">
        <v>22</v>
      </c>
      <c r="F36" s="16" t="s">
        <v>30</v>
      </c>
      <c r="G36" s="16"/>
      <c r="H36" s="16"/>
      <c r="I36" s="16"/>
      <c r="J36" s="16"/>
    </row>
    <row r="37" spans="1:10" ht="33" customHeight="1" x14ac:dyDescent="0.25">
      <c r="E37" s="1">
        <v>23</v>
      </c>
      <c r="F37" s="16" t="s">
        <v>31</v>
      </c>
      <c r="G37" s="16"/>
      <c r="H37" s="16"/>
      <c r="I37" s="16"/>
      <c r="J37" s="16"/>
    </row>
    <row r="38" spans="1:10" ht="33" customHeight="1" x14ac:dyDescent="0.25">
      <c r="E38" s="1">
        <v>24</v>
      </c>
      <c r="F38" s="16" t="s">
        <v>32</v>
      </c>
      <c r="G38" s="16"/>
      <c r="H38" s="16"/>
      <c r="I38" s="16"/>
      <c r="J38" s="16"/>
    </row>
    <row r="39" spans="1:10" ht="49.5" customHeight="1" x14ac:dyDescent="0.25">
      <c r="E39" s="1">
        <v>25</v>
      </c>
      <c r="F39" s="16" t="s">
        <v>33</v>
      </c>
      <c r="G39" s="16"/>
      <c r="H39" s="16"/>
      <c r="I39" s="16"/>
      <c r="J39" s="16"/>
    </row>
    <row r="40" spans="1:10" ht="165" customHeight="1" x14ac:dyDescent="0.25">
      <c r="E40" s="1">
        <v>26</v>
      </c>
      <c r="F40" s="16" t="s">
        <v>34</v>
      </c>
      <c r="G40" s="16"/>
      <c r="H40" s="16"/>
      <c r="I40" s="16"/>
      <c r="J40" s="16"/>
    </row>
    <row r="42" spans="1:10" ht="18.75" x14ac:dyDescent="0.3">
      <c r="E42" s="13" t="s">
        <v>35</v>
      </c>
      <c r="F42" s="13"/>
      <c r="G42" s="13"/>
      <c r="H42" s="13"/>
      <c r="I42" s="13"/>
      <c r="J42" s="13"/>
    </row>
    <row r="44" spans="1:10" ht="30" x14ac:dyDescent="0.25">
      <c r="A44" s="20" t="s">
        <v>36</v>
      </c>
      <c r="B44" s="20"/>
      <c r="C44" s="20"/>
      <c r="D44" s="20"/>
      <c r="E44" s="2" t="s">
        <v>37</v>
      </c>
      <c r="F44" s="2" t="s">
        <v>38</v>
      </c>
      <c r="G44" s="2" t="s">
        <v>39</v>
      </c>
      <c r="H44" s="2" t="s">
        <v>40</v>
      </c>
      <c r="I44" s="2" t="s">
        <v>41</v>
      </c>
      <c r="J44" s="2" t="s">
        <v>42</v>
      </c>
    </row>
    <row r="45" spans="1:10" x14ac:dyDescent="0.25">
      <c r="A45" s="2">
        <v>-3</v>
      </c>
      <c r="B45" s="2">
        <v>-2</v>
      </c>
      <c r="C45" s="2">
        <v>-1</v>
      </c>
      <c r="D45" s="2">
        <v>0</v>
      </c>
      <c r="E45" s="2">
        <v>1</v>
      </c>
      <c r="F45" s="2">
        <v>2</v>
      </c>
      <c r="G45" s="2">
        <v>3</v>
      </c>
      <c r="H45" s="2">
        <v>4</v>
      </c>
      <c r="I45" s="2">
        <v>5</v>
      </c>
      <c r="J45" s="2">
        <v>6</v>
      </c>
    </row>
    <row r="46" spans="1:10" ht="15.75" x14ac:dyDescent="0.25">
      <c r="A46" s="3" t="s">
        <v>52</v>
      </c>
      <c r="B46" s="3"/>
      <c r="C46" s="3"/>
      <c r="D46" s="3"/>
      <c r="E46" s="21" t="s">
        <v>53</v>
      </c>
      <c r="F46" s="21"/>
      <c r="G46" s="21"/>
      <c r="H46" s="22"/>
      <c r="I46" s="22"/>
      <c r="J46" s="23"/>
    </row>
    <row r="47" spans="1:10" ht="15.75" x14ac:dyDescent="0.25">
      <c r="A47" s="3" t="s">
        <v>52</v>
      </c>
      <c r="B47" s="3" t="s">
        <v>54</v>
      </c>
      <c r="C47" s="3" t="s">
        <v>55</v>
      </c>
      <c r="D47" s="3"/>
      <c r="E47" s="3" t="s">
        <v>56</v>
      </c>
      <c r="F47" s="24" t="s">
        <v>57</v>
      </c>
      <c r="G47" s="24"/>
      <c r="H47" s="25"/>
      <c r="I47" s="25"/>
      <c r="J47" s="26"/>
    </row>
    <row r="48" spans="1:10" ht="15.75" x14ac:dyDescent="0.25">
      <c r="A48" s="3" t="s">
        <v>52</v>
      </c>
      <c r="B48" s="3" t="s">
        <v>54</v>
      </c>
      <c r="C48" s="3" t="s">
        <v>55</v>
      </c>
      <c r="D48" s="3"/>
      <c r="E48" s="3"/>
      <c r="F48" s="17" t="s">
        <v>58</v>
      </c>
      <c r="G48" s="17"/>
      <c r="H48" s="18"/>
      <c r="I48" s="18"/>
      <c r="J48" s="19"/>
    </row>
    <row r="49" spans="1:10" x14ac:dyDescent="0.25">
      <c r="A49" s="3" t="s">
        <v>52</v>
      </c>
      <c r="B49" s="3" t="s">
        <v>54</v>
      </c>
      <c r="C49" s="3" t="s">
        <v>55</v>
      </c>
      <c r="D49" s="3" t="s">
        <v>59</v>
      </c>
      <c r="E49" s="3" t="s">
        <v>60</v>
      </c>
      <c r="F49" s="3" t="s">
        <v>61</v>
      </c>
      <c r="G49" s="3" t="s">
        <v>62</v>
      </c>
      <c r="H49" s="4">
        <v>5.5</v>
      </c>
      <c r="I49" s="5">
        <v>5.5</v>
      </c>
      <c r="J49" s="6">
        <f>IF(I49=0,0,ROUNDUP(I49/H49,2))</f>
        <v>1</v>
      </c>
    </row>
    <row r="50" spans="1:10" ht="15.75" x14ac:dyDescent="0.25">
      <c r="A50" s="3" t="s">
        <v>52</v>
      </c>
      <c r="B50" s="3" t="s">
        <v>54</v>
      </c>
      <c r="C50" s="3" t="s">
        <v>55</v>
      </c>
      <c r="D50" s="3"/>
      <c r="E50" s="3"/>
      <c r="F50" s="17" t="s">
        <v>63</v>
      </c>
      <c r="G50" s="17"/>
      <c r="H50" s="18"/>
      <c r="I50" s="18"/>
      <c r="J50" s="19"/>
    </row>
    <row r="51" spans="1:10" x14ac:dyDescent="0.25">
      <c r="A51" s="3" t="s">
        <v>52</v>
      </c>
      <c r="B51" s="3" t="s">
        <v>54</v>
      </c>
      <c r="C51" s="3" t="s">
        <v>55</v>
      </c>
      <c r="D51" s="3" t="s">
        <v>64</v>
      </c>
      <c r="E51" s="3" t="s">
        <v>65</v>
      </c>
      <c r="F51" s="3" t="s">
        <v>66</v>
      </c>
      <c r="G51" s="3" t="s">
        <v>67</v>
      </c>
      <c r="H51" s="4">
        <v>98.7</v>
      </c>
      <c r="I51" s="5">
        <v>100</v>
      </c>
      <c r="J51" s="6">
        <f>IF(I51&gt;=H51,1,(H51-ROUNDUP((H51-I51)/25,0)*25)/H51)</f>
        <v>1</v>
      </c>
    </row>
    <row r="52" spans="1:10" x14ac:dyDescent="0.25">
      <c r="A52" s="3" t="s">
        <v>52</v>
      </c>
      <c r="B52" s="3" t="s">
        <v>54</v>
      </c>
      <c r="C52" s="3" t="s">
        <v>55</v>
      </c>
      <c r="D52" s="3" t="s">
        <v>64</v>
      </c>
      <c r="E52" s="3" t="s">
        <v>68</v>
      </c>
      <c r="F52" s="3" t="s">
        <v>69</v>
      </c>
      <c r="G52" s="3" t="s">
        <v>67</v>
      </c>
      <c r="H52" s="4">
        <v>80</v>
      </c>
      <c r="I52" s="5">
        <v>100</v>
      </c>
      <c r="J52" s="6">
        <f>IF(I52&gt;=H52,1,(H52-ROUNDUP((H52-I52)/15,0)*15)/H52)</f>
        <v>1</v>
      </c>
    </row>
    <row r="53" spans="1:10" x14ac:dyDescent="0.25">
      <c r="A53" s="3" t="s">
        <v>52</v>
      </c>
      <c r="B53" s="3" t="s">
        <v>54</v>
      </c>
      <c r="C53" s="3" t="s">
        <v>55</v>
      </c>
      <c r="D53" s="3" t="s">
        <v>64</v>
      </c>
      <c r="E53" s="3" t="s">
        <v>70</v>
      </c>
      <c r="F53" s="3" t="s">
        <v>71</v>
      </c>
      <c r="G53" s="3" t="s">
        <v>67</v>
      </c>
      <c r="H53" s="4">
        <v>100</v>
      </c>
      <c r="I53" s="5">
        <v>100</v>
      </c>
      <c r="J53" s="6">
        <f>IF(I53&gt;=H53,1,(H53-ROUNDUP((H53-I53)/20,0)*20)/H53)</f>
        <v>1</v>
      </c>
    </row>
    <row r="54" spans="1:10" x14ac:dyDescent="0.25">
      <c r="A54" s="3" t="s">
        <v>52</v>
      </c>
      <c r="B54" s="3" t="s">
        <v>54</v>
      </c>
      <c r="C54" s="3" t="s">
        <v>55</v>
      </c>
      <c r="D54" s="3" t="s">
        <v>64</v>
      </c>
      <c r="E54" s="3" t="s">
        <v>72</v>
      </c>
      <c r="F54" s="3" t="s">
        <v>73</v>
      </c>
      <c r="G54" s="3" t="s">
        <v>67</v>
      </c>
      <c r="H54" s="4">
        <v>80</v>
      </c>
      <c r="I54" s="5">
        <v>100</v>
      </c>
      <c r="J54" s="6">
        <f>IF(I54&gt;=H54,1,(H54-ROUNDUP((H54-I54)/25,0)*25)/H54)</f>
        <v>1</v>
      </c>
    </row>
    <row r="55" spans="1:10" x14ac:dyDescent="0.25">
      <c r="A55" s="3" t="s">
        <v>52</v>
      </c>
      <c r="B55" s="3" t="s">
        <v>54</v>
      </c>
      <c r="C55" s="3" t="s">
        <v>55</v>
      </c>
      <c r="D55" s="3" t="s">
        <v>64</v>
      </c>
      <c r="E55" s="3" t="s">
        <v>74</v>
      </c>
      <c r="F55" s="3" t="s">
        <v>75</v>
      </c>
      <c r="G55" s="3" t="s">
        <v>67</v>
      </c>
      <c r="H55" s="4">
        <v>80</v>
      </c>
      <c r="I55" s="5">
        <v>100</v>
      </c>
      <c r="J55" s="6">
        <f>IF(I55&gt;=H55,1,(H55-ROUNDUP((H55-I55)/10,0)*10)/H55)</f>
        <v>1</v>
      </c>
    </row>
    <row r="56" spans="1:10" x14ac:dyDescent="0.25">
      <c r="A56" s="3" t="s">
        <v>52</v>
      </c>
      <c r="B56" s="3" t="s">
        <v>54</v>
      </c>
      <c r="C56" s="3" t="s">
        <v>55</v>
      </c>
      <c r="D56" s="3" t="s">
        <v>64</v>
      </c>
      <c r="E56" s="3" t="s">
        <v>76</v>
      </c>
      <c r="F56" s="3" t="s">
        <v>77</v>
      </c>
      <c r="G56" s="3" t="s">
        <v>67</v>
      </c>
      <c r="H56" s="4">
        <v>20</v>
      </c>
      <c r="I56" s="5">
        <v>20</v>
      </c>
      <c r="J56" s="6">
        <f>IF(I56&gt;=H56,1,(H56-ROUNDUP((H56-I56)/20,0)*20)/H56)</f>
        <v>1</v>
      </c>
    </row>
    <row r="57" spans="1:10" ht="15.75" x14ac:dyDescent="0.25">
      <c r="A57" s="3" t="s">
        <v>52</v>
      </c>
      <c r="B57" s="3" t="s">
        <v>78</v>
      </c>
      <c r="C57" s="3" t="s">
        <v>55</v>
      </c>
      <c r="D57" s="3"/>
      <c r="E57" s="3" t="s">
        <v>79</v>
      </c>
      <c r="F57" s="24" t="s">
        <v>80</v>
      </c>
      <c r="G57" s="24"/>
      <c r="H57" s="25"/>
      <c r="I57" s="25"/>
      <c r="J57" s="26"/>
    </row>
    <row r="58" spans="1:10" ht="15.75" x14ac:dyDescent="0.25">
      <c r="A58" s="3" t="s">
        <v>52</v>
      </c>
      <c r="B58" s="3" t="s">
        <v>78</v>
      </c>
      <c r="C58" s="3" t="s">
        <v>55</v>
      </c>
      <c r="D58" s="3"/>
      <c r="E58" s="3"/>
      <c r="F58" s="17" t="s">
        <v>58</v>
      </c>
      <c r="G58" s="17"/>
      <c r="H58" s="18"/>
      <c r="I58" s="18"/>
      <c r="J58" s="19"/>
    </row>
    <row r="59" spans="1:10" x14ac:dyDescent="0.25">
      <c r="A59" s="3" t="s">
        <v>52</v>
      </c>
      <c r="B59" s="3" t="s">
        <v>78</v>
      </c>
      <c r="C59" s="3" t="s">
        <v>55</v>
      </c>
      <c r="D59" s="3" t="s">
        <v>59</v>
      </c>
      <c r="E59" s="3" t="s">
        <v>81</v>
      </c>
      <c r="F59" s="3" t="s">
        <v>61</v>
      </c>
      <c r="G59" s="3" t="s">
        <v>62</v>
      </c>
      <c r="H59" s="4">
        <v>182</v>
      </c>
      <c r="I59" s="5">
        <v>182</v>
      </c>
      <c r="J59" s="6">
        <f>IF(I59=0,0,ROUNDUP(I59/H59,2))</f>
        <v>1</v>
      </c>
    </row>
    <row r="60" spans="1:10" ht="15.75" x14ac:dyDescent="0.25">
      <c r="A60" s="3" t="s">
        <v>52</v>
      </c>
      <c r="B60" s="3" t="s">
        <v>78</v>
      </c>
      <c r="C60" s="3" t="s">
        <v>55</v>
      </c>
      <c r="D60" s="3"/>
      <c r="E60" s="3"/>
      <c r="F60" s="17" t="s">
        <v>63</v>
      </c>
      <c r="G60" s="17"/>
      <c r="H60" s="18"/>
      <c r="I60" s="18"/>
      <c r="J60" s="19"/>
    </row>
    <row r="61" spans="1:10" x14ac:dyDescent="0.25">
      <c r="A61" s="3" t="s">
        <v>52</v>
      </c>
      <c r="B61" s="3" t="s">
        <v>78</v>
      </c>
      <c r="C61" s="3" t="s">
        <v>55</v>
      </c>
      <c r="D61" s="3" t="s">
        <v>64</v>
      </c>
      <c r="E61" s="3" t="s">
        <v>106</v>
      </c>
      <c r="F61" s="3" t="s">
        <v>66</v>
      </c>
      <c r="G61" s="3" t="s">
        <v>67</v>
      </c>
      <c r="H61" s="4">
        <v>98.7</v>
      </c>
      <c r="I61" s="5">
        <v>100</v>
      </c>
      <c r="J61" s="6">
        <f>IF(I61&gt;=H61,1,(H61-ROUNDUP((H61-I61)/25,0)*25)/H61)</f>
        <v>1</v>
      </c>
    </row>
    <row r="62" spans="1:10" x14ac:dyDescent="0.25">
      <c r="A62" s="3" t="s">
        <v>52</v>
      </c>
      <c r="B62" s="3" t="s">
        <v>78</v>
      </c>
      <c r="C62" s="3" t="s">
        <v>55</v>
      </c>
      <c r="D62" s="3" t="s">
        <v>64</v>
      </c>
      <c r="E62" s="3" t="s">
        <v>108</v>
      </c>
      <c r="F62" s="3" t="s">
        <v>69</v>
      </c>
      <c r="G62" s="3" t="s">
        <v>67</v>
      </c>
      <c r="H62" s="4">
        <v>80</v>
      </c>
      <c r="I62" s="5">
        <v>100</v>
      </c>
      <c r="J62" s="6">
        <f>IF(I62&gt;=H62,1,(H62-ROUNDUP((H62-I62)/15,0)*15)/H62)</f>
        <v>1</v>
      </c>
    </row>
    <row r="63" spans="1:10" x14ac:dyDescent="0.25">
      <c r="A63" s="3" t="s">
        <v>52</v>
      </c>
      <c r="B63" s="3" t="s">
        <v>78</v>
      </c>
      <c r="C63" s="3" t="s">
        <v>55</v>
      </c>
      <c r="D63" s="3" t="s">
        <v>64</v>
      </c>
      <c r="E63" s="3" t="s">
        <v>110</v>
      </c>
      <c r="F63" s="3" t="s">
        <v>71</v>
      </c>
      <c r="G63" s="3" t="s">
        <v>67</v>
      </c>
      <c r="H63" s="4">
        <v>100</v>
      </c>
      <c r="I63" s="5">
        <v>100</v>
      </c>
      <c r="J63" s="6">
        <f>IF(I63&gt;=H63,1,(H63-ROUNDUP((H63-I63)/20,0)*20)/H63)</f>
        <v>1</v>
      </c>
    </row>
    <row r="64" spans="1:10" x14ac:dyDescent="0.25">
      <c r="A64" s="3" t="s">
        <v>52</v>
      </c>
      <c r="B64" s="3" t="s">
        <v>78</v>
      </c>
      <c r="C64" s="3" t="s">
        <v>55</v>
      </c>
      <c r="D64" s="3" t="s">
        <v>64</v>
      </c>
      <c r="E64" s="3" t="s">
        <v>112</v>
      </c>
      <c r="F64" s="3" t="s">
        <v>73</v>
      </c>
      <c r="G64" s="3" t="s">
        <v>67</v>
      </c>
      <c r="H64" s="4">
        <v>80</v>
      </c>
      <c r="I64" s="5">
        <v>100</v>
      </c>
      <c r="J64" s="6">
        <f>IF(I64&gt;=H64,1,(H64-ROUNDUP((H64-I64)/25,0)*25)/H64)</f>
        <v>1</v>
      </c>
    </row>
    <row r="65" spans="1:10" x14ac:dyDescent="0.25">
      <c r="A65" s="3" t="s">
        <v>52</v>
      </c>
      <c r="B65" s="3" t="s">
        <v>78</v>
      </c>
      <c r="C65" s="3" t="s">
        <v>55</v>
      </c>
      <c r="D65" s="3" t="s">
        <v>64</v>
      </c>
      <c r="E65" s="3" t="s">
        <v>114</v>
      </c>
      <c r="F65" s="3" t="s">
        <v>75</v>
      </c>
      <c r="G65" s="3" t="s">
        <v>67</v>
      </c>
      <c r="H65" s="4">
        <v>80</v>
      </c>
      <c r="I65" s="5">
        <v>100</v>
      </c>
      <c r="J65" s="6">
        <f>IF(I65&gt;=H65,1,(H65-ROUNDUP((H65-I65)/10,0)*10)/H65)</f>
        <v>1</v>
      </c>
    </row>
    <row r="66" spans="1:10" x14ac:dyDescent="0.25">
      <c r="A66" s="3" t="s">
        <v>52</v>
      </c>
      <c r="B66" s="3" t="s">
        <v>78</v>
      </c>
      <c r="C66" s="3" t="s">
        <v>55</v>
      </c>
      <c r="D66" s="3" t="s">
        <v>64</v>
      </c>
      <c r="E66" s="3" t="s">
        <v>167</v>
      </c>
      <c r="F66" s="3" t="s">
        <v>77</v>
      </c>
      <c r="G66" s="3" t="s">
        <v>67</v>
      </c>
      <c r="H66" s="4">
        <v>20</v>
      </c>
      <c r="I66" s="5">
        <v>20</v>
      </c>
      <c r="J66" s="6">
        <f>IF(I66&gt;=H66,1,(H66-ROUNDUP((H66-I66)/20,0)*20)/H66)</f>
        <v>1</v>
      </c>
    </row>
    <row r="67" spans="1:10" ht="15.75" x14ac:dyDescent="0.25">
      <c r="A67" s="3" t="s">
        <v>52</v>
      </c>
      <c r="B67" s="3" t="s">
        <v>168</v>
      </c>
      <c r="C67" s="3" t="s">
        <v>55</v>
      </c>
      <c r="D67" s="3"/>
      <c r="E67" s="3" t="s">
        <v>169</v>
      </c>
      <c r="F67" s="24" t="s">
        <v>170</v>
      </c>
      <c r="G67" s="24"/>
      <c r="H67" s="25"/>
      <c r="I67" s="25"/>
      <c r="J67" s="26"/>
    </row>
    <row r="68" spans="1:10" ht="15.75" x14ac:dyDescent="0.25">
      <c r="A68" s="3" t="s">
        <v>52</v>
      </c>
      <c r="B68" s="3" t="s">
        <v>168</v>
      </c>
      <c r="C68" s="3" t="s">
        <v>55</v>
      </c>
      <c r="D68" s="3"/>
      <c r="E68" s="3"/>
      <c r="F68" s="17" t="s">
        <v>58</v>
      </c>
      <c r="G68" s="17"/>
      <c r="H68" s="18"/>
      <c r="I68" s="18"/>
      <c r="J68" s="19"/>
    </row>
    <row r="69" spans="1:10" x14ac:dyDescent="0.25">
      <c r="A69" s="3" t="s">
        <v>52</v>
      </c>
      <c r="B69" s="3" t="s">
        <v>168</v>
      </c>
      <c r="C69" s="3" t="s">
        <v>55</v>
      </c>
      <c r="D69" s="3" t="s">
        <v>59</v>
      </c>
      <c r="E69" s="3" t="s">
        <v>117</v>
      </c>
      <c r="F69" s="3" t="s">
        <v>61</v>
      </c>
      <c r="G69" s="3" t="s">
        <v>62</v>
      </c>
      <c r="H69" s="4">
        <v>139</v>
      </c>
      <c r="I69" s="5">
        <v>139</v>
      </c>
      <c r="J69" s="6">
        <f>IF(I69=0,0,ROUNDUP(I69/H69,2))</f>
        <v>1</v>
      </c>
    </row>
    <row r="70" spans="1:10" ht="15.75" x14ac:dyDescent="0.25">
      <c r="A70" s="3" t="s">
        <v>52</v>
      </c>
      <c r="B70" s="3" t="s">
        <v>168</v>
      </c>
      <c r="C70" s="3" t="s">
        <v>55</v>
      </c>
      <c r="D70" s="3"/>
      <c r="E70" s="3"/>
      <c r="F70" s="17" t="s">
        <v>63</v>
      </c>
      <c r="G70" s="17"/>
      <c r="H70" s="18"/>
      <c r="I70" s="18"/>
      <c r="J70" s="19"/>
    </row>
    <row r="71" spans="1:10" x14ac:dyDescent="0.25">
      <c r="A71" s="3" t="s">
        <v>52</v>
      </c>
      <c r="B71" s="3" t="s">
        <v>168</v>
      </c>
      <c r="C71" s="3" t="s">
        <v>55</v>
      </c>
      <c r="D71" s="3" t="s">
        <v>64</v>
      </c>
      <c r="E71" s="3" t="s">
        <v>119</v>
      </c>
      <c r="F71" s="3" t="s">
        <v>66</v>
      </c>
      <c r="G71" s="3" t="s">
        <v>67</v>
      </c>
      <c r="H71" s="4">
        <v>98.7</v>
      </c>
      <c r="I71" s="5">
        <v>100</v>
      </c>
      <c r="J71" s="6">
        <f>IF(I71&gt;=H71,1,(H71-ROUNDUP((H71-I71)/25,0)*25)/H71)</f>
        <v>1</v>
      </c>
    </row>
    <row r="72" spans="1:10" x14ac:dyDescent="0.25">
      <c r="A72" s="3" t="s">
        <v>52</v>
      </c>
      <c r="B72" s="3" t="s">
        <v>168</v>
      </c>
      <c r="C72" s="3" t="s">
        <v>55</v>
      </c>
      <c r="D72" s="3" t="s">
        <v>64</v>
      </c>
      <c r="E72" s="3" t="s">
        <v>121</v>
      </c>
      <c r="F72" s="3" t="s">
        <v>69</v>
      </c>
      <c r="G72" s="3" t="s">
        <v>67</v>
      </c>
      <c r="H72" s="4">
        <v>80</v>
      </c>
      <c r="I72" s="5">
        <v>100</v>
      </c>
      <c r="J72" s="6">
        <f>IF(I72&gt;=H72,1,(H72-ROUNDUP((H72-I72)/15,0)*15)/H72)</f>
        <v>1</v>
      </c>
    </row>
    <row r="73" spans="1:10" x14ac:dyDescent="0.25">
      <c r="A73" s="3" t="s">
        <v>52</v>
      </c>
      <c r="B73" s="3" t="s">
        <v>168</v>
      </c>
      <c r="C73" s="3" t="s">
        <v>55</v>
      </c>
      <c r="D73" s="3" t="s">
        <v>64</v>
      </c>
      <c r="E73" s="3" t="s">
        <v>123</v>
      </c>
      <c r="F73" s="3" t="s">
        <v>71</v>
      </c>
      <c r="G73" s="3" t="s">
        <v>67</v>
      </c>
      <c r="H73" s="4">
        <v>100</v>
      </c>
      <c r="I73" s="5">
        <v>100</v>
      </c>
      <c r="J73" s="6">
        <f>IF(I73&gt;=H73,1,(H73-ROUNDUP((H73-I73)/20,0)*20)/H73)</f>
        <v>1</v>
      </c>
    </row>
    <row r="74" spans="1:10" x14ac:dyDescent="0.25">
      <c r="A74" s="3" t="s">
        <v>52</v>
      </c>
      <c r="B74" s="3" t="s">
        <v>168</v>
      </c>
      <c r="C74" s="3" t="s">
        <v>55</v>
      </c>
      <c r="D74" s="3" t="s">
        <v>64</v>
      </c>
      <c r="E74" s="3" t="s">
        <v>171</v>
      </c>
      <c r="F74" s="3" t="s">
        <v>73</v>
      </c>
      <c r="G74" s="3" t="s">
        <v>67</v>
      </c>
      <c r="H74" s="4">
        <v>80</v>
      </c>
      <c r="I74" s="5">
        <v>100</v>
      </c>
      <c r="J74" s="6">
        <f>IF(I74&gt;=H74,1,(H74-ROUNDUP((H74-I74)/25,0)*25)/H74)</f>
        <v>1</v>
      </c>
    </row>
    <row r="75" spans="1:10" x14ac:dyDescent="0.25">
      <c r="A75" s="3" t="s">
        <v>52</v>
      </c>
      <c r="B75" s="3" t="s">
        <v>168</v>
      </c>
      <c r="C75" s="3" t="s">
        <v>55</v>
      </c>
      <c r="D75" s="3" t="s">
        <v>64</v>
      </c>
      <c r="E75" s="3" t="s">
        <v>172</v>
      </c>
      <c r="F75" s="3" t="s">
        <v>75</v>
      </c>
      <c r="G75" s="3" t="s">
        <v>67</v>
      </c>
      <c r="H75" s="4">
        <v>80</v>
      </c>
      <c r="I75" s="5">
        <v>100</v>
      </c>
      <c r="J75" s="6">
        <f>IF(I75&gt;=H75,1,(H75-ROUNDUP((H75-I75)/10,0)*10)/H75)</f>
        <v>1</v>
      </c>
    </row>
    <row r="76" spans="1:10" x14ac:dyDescent="0.25">
      <c r="A76" s="3" t="s">
        <v>52</v>
      </c>
      <c r="B76" s="3" t="s">
        <v>168</v>
      </c>
      <c r="C76" s="3" t="s">
        <v>55</v>
      </c>
      <c r="D76" s="3" t="s">
        <v>64</v>
      </c>
      <c r="E76" s="3" t="s">
        <v>173</v>
      </c>
      <c r="F76" s="3" t="s">
        <v>77</v>
      </c>
      <c r="G76" s="3" t="s">
        <v>67</v>
      </c>
      <c r="H76" s="4">
        <v>20</v>
      </c>
      <c r="I76" s="5">
        <v>20</v>
      </c>
      <c r="J76" s="6">
        <f>IF(I76&gt;=H76,1,(H76-ROUNDUP((H76-I76)/20,0)*20)/H76)</f>
        <v>1</v>
      </c>
    </row>
    <row r="77" spans="1:10" ht="15.75" x14ac:dyDescent="0.25">
      <c r="A77" s="3" t="s">
        <v>52</v>
      </c>
      <c r="B77" s="3" t="s">
        <v>174</v>
      </c>
      <c r="C77" s="3" t="s">
        <v>55</v>
      </c>
      <c r="D77" s="3"/>
      <c r="E77" s="3" t="s">
        <v>175</v>
      </c>
      <c r="F77" s="24" t="s">
        <v>176</v>
      </c>
      <c r="G77" s="24"/>
      <c r="H77" s="25"/>
      <c r="I77" s="25"/>
      <c r="J77" s="26"/>
    </row>
    <row r="78" spans="1:10" ht="15.75" x14ac:dyDescent="0.25">
      <c r="A78" s="3" t="s">
        <v>52</v>
      </c>
      <c r="B78" s="3" t="s">
        <v>174</v>
      </c>
      <c r="C78" s="3" t="s">
        <v>55</v>
      </c>
      <c r="D78" s="3"/>
      <c r="E78" s="3"/>
      <c r="F78" s="17" t="s">
        <v>58</v>
      </c>
      <c r="G78" s="17"/>
      <c r="H78" s="18"/>
      <c r="I78" s="18"/>
      <c r="J78" s="19"/>
    </row>
    <row r="79" spans="1:10" x14ac:dyDescent="0.25">
      <c r="A79" s="3" t="s">
        <v>52</v>
      </c>
      <c r="B79" s="3" t="s">
        <v>174</v>
      </c>
      <c r="C79" s="3" t="s">
        <v>55</v>
      </c>
      <c r="D79" s="3" t="s">
        <v>59</v>
      </c>
      <c r="E79" s="3" t="s">
        <v>126</v>
      </c>
      <c r="F79" s="3" t="s">
        <v>61</v>
      </c>
      <c r="G79" s="3" t="s">
        <v>62</v>
      </c>
      <c r="H79" s="4">
        <v>10</v>
      </c>
      <c r="I79" s="5">
        <v>10</v>
      </c>
      <c r="J79" s="6">
        <f>IF(I79=0,0,ROUNDUP(I79/H79,2))</f>
        <v>1</v>
      </c>
    </row>
    <row r="80" spans="1:10" ht="15.75" x14ac:dyDescent="0.25">
      <c r="A80" s="3" t="s">
        <v>52</v>
      </c>
      <c r="B80" s="3" t="s">
        <v>174</v>
      </c>
      <c r="C80" s="3" t="s">
        <v>55</v>
      </c>
      <c r="D80" s="3"/>
      <c r="E80" s="3"/>
      <c r="F80" s="17" t="s">
        <v>63</v>
      </c>
      <c r="G80" s="17"/>
      <c r="H80" s="18"/>
      <c r="I80" s="18"/>
      <c r="J80" s="19"/>
    </row>
    <row r="81" spans="1:10" x14ac:dyDescent="0.25">
      <c r="A81" s="3" t="s">
        <v>52</v>
      </c>
      <c r="B81" s="3" t="s">
        <v>174</v>
      </c>
      <c r="C81" s="3" t="s">
        <v>55</v>
      </c>
      <c r="D81" s="3" t="s">
        <v>64</v>
      </c>
      <c r="E81" s="3" t="s">
        <v>128</v>
      </c>
      <c r="F81" s="3" t="s">
        <v>66</v>
      </c>
      <c r="G81" s="3" t="s">
        <v>67</v>
      </c>
      <c r="H81" s="4">
        <v>98.7</v>
      </c>
      <c r="I81" s="5">
        <v>100</v>
      </c>
      <c r="J81" s="6">
        <f>IF(I81&gt;=H81,1,(H81-ROUNDUP((H81-I81)/25,0)*25)/H81)</f>
        <v>1</v>
      </c>
    </row>
    <row r="82" spans="1:10" x14ac:dyDescent="0.25">
      <c r="A82" s="3" t="s">
        <v>52</v>
      </c>
      <c r="B82" s="3" t="s">
        <v>174</v>
      </c>
      <c r="C82" s="3" t="s">
        <v>55</v>
      </c>
      <c r="D82" s="3" t="s">
        <v>64</v>
      </c>
      <c r="E82" s="3" t="s">
        <v>130</v>
      </c>
      <c r="F82" s="3" t="s">
        <v>69</v>
      </c>
      <c r="G82" s="3" t="s">
        <v>67</v>
      </c>
      <c r="H82" s="4">
        <v>80</v>
      </c>
      <c r="I82" s="5">
        <v>100</v>
      </c>
      <c r="J82" s="6">
        <f>IF(I82&gt;=H82,1,(H82-ROUNDUP((H82-I82)/15,0)*15)/H82)</f>
        <v>1</v>
      </c>
    </row>
    <row r="83" spans="1:10" x14ac:dyDescent="0.25">
      <c r="A83" s="3" t="s">
        <v>52</v>
      </c>
      <c r="B83" s="3" t="s">
        <v>174</v>
      </c>
      <c r="C83" s="3" t="s">
        <v>55</v>
      </c>
      <c r="D83" s="3" t="s">
        <v>64</v>
      </c>
      <c r="E83" s="3" t="s">
        <v>132</v>
      </c>
      <c r="F83" s="3" t="s">
        <v>71</v>
      </c>
      <c r="G83" s="3" t="s">
        <v>67</v>
      </c>
      <c r="H83" s="4">
        <v>100</v>
      </c>
      <c r="I83" s="5">
        <v>100</v>
      </c>
      <c r="J83" s="6">
        <f>IF(I83&gt;=H83,1,(H83-ROUNDUP((H83-I83)/20,0)*20)/H83)</f>
        <v>1</v>
      </c>
    </row>
    <row r="84" spans="1:10" x14ac:dyDescent="0.25">
      <c r="A84" s="3" t="s">
        <v>52</v>
      </c>
      <c r="B84" s="3" t="s">
        <v>174</v>
      </c>
      <c r="C84" s="3" t="s">
        <v>55</v>
      </c>
      <c r="D84" s="3" t="s">
        <v>64</v>
      </c>
      <c r="E84" s="3" t="s">
        <v>134</v>
      </c>
      <c r="F84" s="3" t="s">
        <v>73</v>
      </c>
      <c r="G84" s="3" t="s">
        <v>67</v>
      </c>
      <c r="H84" s="4">
        <v>80</v>
      </c>
      <c r="I84" s="5">
        <v>100</v>
      </c>
      <c r="J84" s="6">
        <f>IF(I84&gt;=H84,1,(H84-ROUNDUP((H84-I84)/25,0)*25)/H84)</f>
        <v>1</v>
      </c>
    </row>
    <row r="85" spans="1:10" x14ac:dyDescent="0.25">
      <c r="A85" s="3" t="s">
        <v>52</v>
      </c>
      <c r="B85" s="3" t="s">
        <v>174</v>
      </c>
      <c r="C85" s="3" t="s">
        <v>55</v>
      </c>
      <c r="D85" s="3" t="s">
        <v>64</v>
      </c>
      <c r="E85" s="3" t="s">
        <v>177</v>
      </c>
      <c r="F85" s="3" t="s">
        <v>75</v>
      </c>
      <c r="G85" s="3" t="s">
        <v>67</v>
      </c>
      <c r="H85" s="4">
        <v>80</v>
      </c>
      <c r="I85" s="5">
        <v>100</v>
      </c>
      <c r="J85" s="6">
        <f>IF(I85&gt;=H85,1,(H85-ROUNDUP((H85-I85)/10,0)*10)/H85)</f>
        <v>1</v>
      </c>
    </row>
    <row r="86" spans="1:10" x14ac:dyDescent="0.25">
      <c r="A86" s="3" t="s">
        <v>52</v>
      </c>
      <c r="B86" s="3" t="s">
        <v>174</v>
      </c>
      <c r="C86" s="3" t="s">
        <v>55</v>
      </c>
      <c r="D86" s="3" t="s">
        <v>64</v>
      </c>
      <c r="E86" s="3" t="s">
        <v>178</v>
      </c>
      <c r="F86" s="3" t="s">
        <v>77</v>
      </c>
      <c r="G86" s="3" t="s">
        <v>67</v>
      </c>
      <c r="H86" s="4">
        <v>20</v>
      </c>
      <c r="I86" s="5">
        <v>20</v>
      </c>
      <c r="J86" s="6">
        <f>IF(I86&gt;=H86,1,(H86-ROUNDUP((H86-I86)/20,0)*20)/H86)</f>
        <v>1</v>
      </c>
    </row>
    <row r="87" spans="1:10" ht="15.75" x14ac:dyDescent="0.25">
      <c r="A87" s="3" t="s">
        <v>52</v>
      </c>
      <c r="B87" s="3" t="s">
        <v>179</v>
      </c>
      <c r="C87" s="3" t="s">
        <v>55</v>
      </c>
      <c r="D87" s="3"/>
      <c r="E87" s="3" t="s">
        <v>180</v>
      </c>
      <c r="F87" s="24" t="s">
        <v>181</v>
      </c>
      <c r="G87" s="24"/>
      <c r="H87" s="25"/>
      <c r="I87" s="25"/>
      <c r="J87" s="26"/>
    </row>
    <row r="88" spans="1:10" ht="15.75" x14ac:dyDescent="0.25">
      <c r="A88" s="3" t="s">
        <v>52</v>
      </c>
      <c r="B88" s="3" t="s">
        <v>179</v>
      </c>
      <c r="C88" s="3" t="s">
        <v>55</v>
      </c>
      <c r="D88" s="3"/>
      <c r="E88" s="3"/>
      <c r="F88" s="17" t="s">
        <v>58</v>
      </c>
      <c r="G88" s="17"/>
      <c r="H88" s="18"/>
      <c r="I88" s="18"/>
      <c r="J88" s="19"/>
    </row>
    <row r="89" spans="1:10" x14ac:dyDescent="0.25">
      <c r="A89" s="3" t="s">
        <v>52</v>
      </c>
      <c r="B89" s="3" t="s">
        <v>179</v>
      </c>
      <c r="C89" s="3" t="s">
        <v>55</v>
      </c>
      <c r="D89" s="3" t="s">
        <v>59</v>
      </c>
      <c r="E89" s="3" t="s">
        <v>137</v>
      </c>
      <c r="F89" s="3" t="s">
        <v>61</v>
      </c>
      <c r="G89" s="3" t="s">
        <v>62</v>
      </c>
      <c r="H89" s="4">
        <v>5</v>
      </c>
      <c r="I89" s="5">
        <v>5</v>
      </c>
      <c r="J89" s="6">
        <f>IF(I89=0,0,ROUNDUP(I89/H89,2))</f>
        <v>1</v>
      </c>
    </row>
    <row r="90" spans="1:10" ht="15.75" x14ac:dyDescent="0.25">
      <c r="A90" s="3" t="s">
        <v>52</v>
      </c>
      <c r="B90" s="3" t="s">
        <v>179</v>
      </c>
      <c r="C90" s="3" t="s">
        <v>55</v>
      </c>
      <c r="D90" s="3"/>
      <c r="E90" s="3"/>
      <c r="F90" s="17" t="s">
        <v>63</v>
      </c>
      <c r="G90" s="17"/>
      <c r="H90" s="18"/>
      <c r="I90" s="18"/>
      <c r="J90" s="19"/>
    </row>
    <row r="91" spans="1:10" x14ac:dyDescent="0.25">
      <c r="A91" s="3" t="s">
        <v>52</v>
      </c>
      <c r="B91" s="3" t="s">
        <v>179</v>
      </c>
      <c r="C91" s="3" t="s">
        <v>55</v>
      </c>
      <c r="D91" s="3" t="s">
        <v>64</v>
      </c>
      <c r="E91" s="3" t="s">
        <v>139</v>
      </c>
      <c r="F91" s="3" t="s">
        <v>66</v>
      </c>
      <c r="G91" s="3" t="s">
        <v>67</v>
      </c>
      <c r="H91" s="4">
        <v>98.7</v>
      </c>
      <c r="I91" s="5">
        <v>100</v>
      </c>
      <c r="J91" s="6">
        <f>IF(I91&gt;=H91,1,(H91-ROUNDUP((H91-I91)/25,0)*25)/H91)</f>
        <v>1</v>
      </c>
    </row>
    <row r="92" spans="1:10" x14ac:dyDescent="0.25">
      <c r="A92" s="3" t="s">
        <v>52</v>
      </c>
      <c r="B92" s="3" t="s">
        <v>179</v>
      </c>
      <c r="C92" s="3" t="s">
        <v>55</v>
      </c>
      <c r="D92" s="3" t="s">
        <v>64</v>
      </c>
      <c r="E92" s="3" t="s">
        <v>141</v>
      </c>
      <c r="F92" s="3" t="s">
        <v>69</v>
      </c>
      <c r="G92" s="3" t="s">
        <v>67</v>
      </c>
      <c r="H92" s="4">
        <v>80</v>
      </c>
      <c r="I92" s="5">
        <v>100</v>
      </c>
      <c r="J92" s="6">
        <f>IF(I92&gt;=H92,1,(H92-ROUNDUP((H92-I92)/15,0)*15)/H92)</f>
        <v>1</v>
      </c>
    </row>
    <row r="93" spans="1:10" x14ac:dyDescent="0.25">
      <c r="A93" s="3" t="s">
        <v>52</v>
      </c>
      <c r="B93" s="3" t="s">
        <v>179</v>
      </c>
      <c r="C93" s="3" t="s">
        <v>55</v>
      </c>
      <c r="D93" s="3" t="s">
        <v>64</v>
      </c>
      <c r="E93" s="3" t="s">
        <v>182</v>
      </c>
      <c r="F93" s="3" t="s">
        <v>71</v>
      </c>
      <c r="G93" s="3" t="s">
        <v>67</v>
      </c>
      <c r="H93" s="4">
        <v>100</v>
      </c>
      <c r="I93" s="5">
        <v>100</v>
      </c>
      <c r="J93" s="6">
        <f>IF(I93&gt;=H93,1,(H93-ROUNDUP((H93-I93)/20,0)*20)/H93)</f>
        <v>1</v>
      </c>
    </row>
    <row r="94" spans="1:10" x14ac:dyDescent="0.25">
      <c r="A94" s="3" t="s">
        <v>52</v>
      </c>
      <c r="B94" s="3" t="s">
        <v>179</v>
      </c>
      <c r="C94" s="3" t="s">
        <v>55</v>
      </c>
      <c r="D94" s="3" t="s">
        <v>64</v>
      </c>
      <c r="E94" s="3" t="s">
        <v>183</v>
      </c>
      <c r="F94" s="3" t="s">
        <v>73</v>
      </c>
      <c r="G94" s="3" t="s">
        <v>67</v>
      </c>
      <c r="H94" s="4">
        <v>80</v>
      </c>
      <c r="I94" s="5">
        <v>100</v>
      </c>
      <c r="J94" s="6">
        <f>IF(I94&gt;=H94,1,(H94-ROUNDUP((H94-I94)/25,0)*25)/H94)</f>
        <v>1</v>
      </c>
    </row>
    <row r="95" spans="1:10" x14ac:dyDescent="0.25">
      <c r="A95" s="3" t="s">
        <v>52</v>
      </c>
      <c r="B95" s="3" t="s">
        <v>179</v>
      </c>
      <c r="C95" s="3" t="s">
        <v>55</v>
      </c>
      <c r="D95" s="3" t="s">
        <v>64</v>
      </c>
      <c r="E95" s="3" t="s">
        <v>184</v>
      </c>
      <c r="F95" s="3" t="s">
        <v>75</v>
      </c>
      <c r="G95" s="3" t="s">
        <v>67</v>
      </c>
      <c r="H95" s="4">
        <v>80</v>
      </c>
      <c r="I95" s="5">
        <v>100</v>
      </c>
      <c r="J95" s="6">
        <f>IF(I95&gt;=H95,1,(H95-ROUNDUP((H95-I95)/10,0)*10)/H95)</f>
        <v>1</v>
      </c>
    </row>
    <row r="96" spans="1:10" x14ac:dyDescent="0.25">
      <c r="A96" s="3" t="s">
        <v>52</v>
      </c>
      <c r="B96" s="3" t="s">
        <v>179</v>
      </c>
      <c r="C96" s="3" t="s">
        <v>55</v>
      </c>
      <c r="D96" s="3" t="s">
        <v>64</v>
      </c>
      <c r="E96" s="3" t="s">
        <v>185</v>
      </c>
      <c r="F96" s="3" t="s">
        <v>77</v>
      </c>
      <c r="G96" s="3" t="s">
        <v>67</v>
      </c>
      <c r="H96" s="4">
        <v>20</v>
      </c>
      <c r="I96" s="5">
        <v>20</v>
      </c>
      <c r="J96" s="6">
        <f>IF(I96&gt;=H96,1,(H96-ROUNDUP((H96-I96)/20,0)*20)/H96)</f>
        <v>1</v>
      </c>
    </row>
    <row r="97" spans="1:10" ht="15.75" x14ac:dyDescent="0.25">
      <c r="A97" s="3" t="s">
        <v>52</v>
      </c>
      <c r="B97" s="3" t="s">
        <v>186</v>
      </c>
      <c r="C97" s="3" t="s">
        <v>55</v>
      </c>
      <c r="D97" s="3"/>
      <c r="E97" s="3" t="s">
        <v>187</v>
      </c>
      <c r="F97" s="24" t="s">
        <v>188</v>
      </c>
      <c r="G97" s="24"/>
      <c r="H97" s="25"/>
      <c r="I97" s="25"/>
      <c r="J97" s="26"/>
    </row>
    <row r="98" spans="1:10" ht="15.75" x14ac:dyDescent="0.25">
      <c r="A98" s="3" t="s">
        <v>52</v>
      </c>
      <c r="B98" s="3" t="s">
        <v>186</v>
      </c>
      <c r="C98" s="3" t="s">
        <v>55</v>
      </c>
      <c r="D98" s="3"/>
      <c r="E98" s="3"/>
      <c r="F98" s="17" t="s">
        <v>58</v>
      </c>
      <c r="G98" s="17"/>
      <c r="H98" s="18"/>
      <c r="I98" s="18"/>
      <c r="J98" s="19"/>
    </row>
    <row r="99" spans="1:10" x14ac:dyDescent="0.25">
      <c r="A99" s="3" t="s">
        <v>52</v>
      </c>
      <c r="B99" s="3" t="s">
        <v>186</v>
      </c>
      <c r="C99" s="3" t="s">
        <v>55</v>
      </c>
      <c r="D99" s="3" t="s">
        <v>59</v>
      </c>
      <c r="E99" s="3" t="s">
        <v>144</v>
      </c>
      <c r="F99" s="3" t="s">
        <v>61</v>
      </c>
      <c r="G99" s="3" t="s">
        <v>62</v>
      </c>
      <c r="H99" s="4">
        <v>179</v>
      </c>
      <c r="I99" s="5">
        <v>179</v>
      </c>
      <c r="J99" s="6">
        <f>IF(I99=0,0,ROUNDUP(I99/H99,2))</f>
        <v>1</v>
      </c>
    </row>
    <row r="100" spans="1:10" ht="15.75" x14ac:dyDescent="0.25">
      <c r="A100" s="3" t="s">
        <v>52</v>
      </c>
      <c r="B100" s="3" t="s">
        <v>186</v>
      </c>
      <c r="C100" s="3" t="s">
        <v>55</v>
      </c>
      <c r="D100" s="3"/>
      <c r="E100" s="3"/>
      <c r="F100" s="17" t="s">
        <v>63</v>
      </c>
      <c r="G100" s="17"/>
      <c r="H100" s="18"/>
      <c r="I100" s="18"/>
      <c r="J100" s="19"/>
    </row>
    <row r="101" spans="1:10" x14ac:dyDescent="0.25">
      <c r="A101" s="3" t="s">
        <v>52</v>
      </c>
      <c r="B101" s="3" t="s">
        <v>186</v>
      </c>
      <c r="C101" s="3" t="s">
        <v>55</v>
      </c>
      <c r="D101" s="3" t="s">
        <v>64</v>
      </c>
      <c r="E101" s="3" t="s">
        <v>146</v>
      </c>
      <c r="F101" s="3" t="s">
        <v>66</v>
      </c>
      <c r="G101" s="3" t="s">
        <v>67</v>
      </c>
      <c r="H101" s="4">
        <v>98.7</v>
      </c>
      <c r="I101" s="5">
        <v>100</v>
      </c>
      <c r="J101" s="6">
        <f>IF(I101&gt;=H101,1,(H101-ROUNDUP((H101-I101)/25,0)*25)/H101)</f>
        <v>1</v>
      </c>
    </row>
    <row r="102" spans="1:10" x14ac:dyDescent="0.25">
      <c r="A102" s="3" t="s">
        <v>52</v>
      </c>
      <c r="B102" s="3" t="s">
        <v>186</v>
      </c>
      <c r="C102" s="3" t="s">
        <v>55</v>
      </c>
      <c r="D102" s="3" t="s">
        <v>64</v>
      </c>
      <c r="E102" s="3" t="s">
        <v>148</v>
      </c>
      <c r="F102" s="3" t="s">
        <v>69</v>
      </c>
      <c r="G102" s="3" t="s">
        <v>67</v>
      </c>
      <c r="H102" s="4">
        <v>80</v>
      </c>
      <c r="I102" s="5">
        <v>100</v>
      </c>
      <c r="J102" s="6">
        <f>IF(I102&gt;=H102,1,(H102-ROUNDUP((H102-I102)/15,0)*15)/H102)</f>
        <v>1</v>
      </c>
    </row>
    <row r="103" spans="1:10" x14ac:dyDescent="0.25">
      <c r="A103" s="3" t="s">
        <v>52</v>
      </c>
      <c r="B103" s="3" t="s">
        <v>186</v>
      </c>
      <c r="C103" s="3" t="s">
        <v>55</v>
      </c>
      <c r="D103" s="3" t="s">
        <v>64</v>
      </c>
      <c r="E103" s="3" t="s">
        <v>193</v>
      </c>
      <c r="F103" s="3" t="s">
        <v>71</v>
      </c>
      <c r="G103" s="3" t="s">
        <v>67</v>
      </c>
      <c r="H103" s="4">
        <v>100</v>
      </c>
      <c r="I103" s="5">
        <v>100</v>
      </c>
      <c r="J103" s="6">
        <f>IF(I103&gt;=H103,1,(H103-ROUNDUP((H103-I103)/20,0)*20)/H103)</f>
        <v>1</v>
      </c>
    </row>
    <row r="104" spans="1:10" x14ac:dyDescent="0.25">
      <c r="A104" s="3" t="s">
        <v>52</v>
      </c>
      <c r="B104" s="3" t="s">
        <v>186</v>
      </c>
      <c r="C104" s="3" t="s">
        <v>55</v>
      </c>
      <c r="D104" s="3" t="s">
        <v>64</v>
      </c>
      <c r="E104" s="3" t="s">
        <v>194</v>
      </c>
      <c r="F104" s="3" t="s">
        <v>73</v>
      </c>
      <c r="G104" s="3" t="s">
        <v>67</v>
      </c>
      <c r="H104" s="4">
        <v>80</v>
      </c>
      <c r="I104" s="5">
        <v>100</v>
      </c>
      <c r="J104" s="6">
        <f>IF(I104&gt;=H104,1,(H104-ROUNDUP((H104-I104)/25,0)*25)/H104)</f>
        <v>1</v>
      </c>
    </row>
    <row r="105" spans="1:10" x14ac:dyDescent="0.25">
      <c r="A105" s="3" t="s">
        <v>52</v>
      </c>
      <c r="B105" s="3" t="s">
        <v>186</v>
      </c>
      <c r="C105" s="3" t="s">
        <v>55</v>
      </c>
      <c r="D105" s="3" t="s">
        <v>64</v>
      </c>
      <c r="E105" s="3" t="s">
        <v>195</v>
      </c>
      <c r="F105" s="3" t="s">
        <v>75</v>
      </c>
      <c r="G105" s="3" t="s">
        <v>67</v>
      </c>
      <c r="H105" s="4">
        <v>80</v>
      </c>
      <c r="I105" s="5">
        <v>100</v>
      </c>
      <c r="J105" s="6">
        <f>IF(I105&gt;=H105,1,(H105-ROUNDUP((H105-I105)/10,0)*10)/H105)</f>
        <v>1</v>
      </c>
    </row>
    <row r="106" spans="1:10" x14ac:dyDescent="0.25">
      <c r="A106" s="3" t="s">
        <v>52</v>
      </c>
      <c r="B106" s="3" t="s">
        <v>186</v>
      </c>
      <c r="C106" s="3" t="s">
        <v>55</v>
      </c>
      <c r="D106" s="3" t="s">
        <v>64</v>
      </c>
      <c r="E106" s="3" t="s">
        <v>196</v>
      </c>
      <c r="F106" s="3" t="s">
        <v>77</v>
      </c>
      <c r="G106" s="3" t="s">
        <v>67</v>
      </c>
      <c r="H106" s="4">
        <v>20</v>
      </c>
      <c r="I106" s="5">
        <v>20</v>
      </c>
      <c r="J106" s="6">
        <f>IF(I106&gt;=H106,1,(H106-ROUNDUP((H106-I106)/20,0)*20)/H106)</f>
        <v>1</v>
      </c>
    </row>
    <row r="107" spans="1:10" ht="15.75" x14ac:dyDescent="0.25">
      <c r="A107" s="3" t="s">
        <v>52</v>
      </c>
      <c r="B107" s="3" t="s">
        <v>197</v>
      </c>
      <c r="C107" s="3" t="s">
        <v>55</v>
      </c>
      <c r="D107" s="3"/>
      <c r="E107" s="3" t="s">
        <v>198</v>
      </c>
      <c r="F107" s="24" t="s">
        <v>199</v>
      </c>
      <c r="G107" s="24"/>
      <c r="H107" s="25"/>
      <c r="I107" s="25"/>
      <c r="J107" s="26"/>
    </row>
    <row r="108" spans="1:10" ht="15.75" x14ac:dyDescent="0.25">
      <c r="A108" s="3" t="s">
        <v>52</v>
      </c>
      <c r="B108" s="3" t="s">
        <v>197</v>
      </c>
      <c r="C108" s="3" t="s">
        <v>55</v>
      </c>
      <c r="D108" s="3"/>
      <c r="E108" s="3"/>
      <c r="F108" s="17" t="s">
        <v>58</v>
      </c>
      <c r="G108" s="17"/>
      <c r="H108" s="18"/>
      <c r="I108" s="18"/>
      <c r="J108" s="19"/>
    </row>
    <row r="109" spans="1:10" x14ac:dyDescent="0.25">
      <c r="A109" s="3" t="s">
        <v>52</v>
      </c>
      <c r="B109" s="3" t="s">
        <v>197</v>
      </c>
      <c r="C109" s="3" t="s">
        <v>55</v>
      </c>
      <c r="D109" s="3" t="s">
        <v>59</v>
      </c>
      <c r="E109" s="3" t="s">
        <v>151</v>
      </c>
      <c r="F109" s="3" t="s">
        <v>61</v>
      </c>
      <c r="G109" s="3" t="s">
        <v>62</v>
      </c>
      <c r="H109" s="4">
        <v>85</v>
      </c>
      <c r="I109" s="5">
        <v>85</v>
      </c>
      <c r="J109" s="6">
        <f>IF(I109=0,0,ROUNDUP(I109/H109,2))</f>
        <v>1</v>
      </c>
    </row>
    <row r="110" spans="1:10" ht="15.75" x14ac:dyDescent="0.25">
      <c r="A110" s="3" t="s">
        <v>52</v>
      </c>
      <c r="B110" s="3" t="s">
        <v>197</v>
      </c>
      <c r="C110" s="3" t="s">
        <v>55</v>
      </c>
      <c r="D110" s="3"/>
      <c r="E110" s="3"/>
      <c r="F110" s="17" t="s">
        <v>63</v>
      </c>
      <c r="G110" s="17"/>
      <c r="H110" s="18"/>
      <c r="I110" s="18"/>
      <c r="J110" s="19"/>
    </row>
    <row r="111" spans="1:10" x14ac:dyDescent="0.25">
      <c r="A111" s="3" t="s">
        <v>52</v>
      </c>
      <c r="B111" s="3" t="s">
        <v>197</v>
      </c>
      <c r="C111" s="3" t="s">
        <v>55</v>
      </c>
      <c r="D111" s="3" t="s">
        <v>64</v>
      </c>
      <c r="E111" s="3" t="s">
        <v>153</v>
      </c>
      <c r="F111" s="3" t="s">
        <v>66</v>
      </c>
      <c r="G111" s="3" t="s">
        <v>67</v>
      </c>
      <c r="H111" s="4">
        <v>98.7</v>
      </c>
      <c r="I111" s="5">
        <v>100</v>
      </c>
      <c r="J111" s="6">
        <f>IF(I111&gt;=H111,1,(H111-ROUNDUP((H111-I111)/25,0)*25)/H111)</f>
        <v>1</v>
      </c>
    </row>
    <row r="112" spans="1:10" x14ac:dyDescent="0.25">
      <c r="A112" s="3" t="s">
        <v>52</v>
      </c>
      <c r="B112" s="3" t="s">
        <v>197</v>
      </c>
      <c r="C112" s="3" t="s">
        <v>55</v>
      </c>
      <c r="D112" s="3" t="s">
        <v>64</v>
      </c>
      <c r="E112" s="3" t="s">
        <v>155</v>
      </c>
      <c r="F112" s="3" t="s">
        <v>69</v>
      </c>
      <c r="G112" s="3" t="s">
        <v>67</v>
      </c>
      <c r="H112" s="4">
        <v>80</v>
      </c>
      <c r="I112" s="5">
        <v>100</v>
      </c>
      <c r="J112" s="6">
        <f>IF(I112&gt;=H112,1,(H112-ROUNDUP((H112-I112)/15,0)*15)/H112)</f>
        <v>1</v>
      </c>
    </row>
    <row r="113" spans="1:10" x14ac:dyDescent="0.25">
      <c r="A113" s="3" t="s">
        <v>52</v>
      </c>
      <c r="B113" s="3" t="s">
        <v>197</v>
      </c>
      <c r="C113" s="3" t="s">
        <v>55</v>
      </c>
      <c r="D113" s="3" t="s">
        <v>64</v>
      </c>
      <c r="E113" s="3" t="s">
        <v>157</v>
      </c>
      <c r="F113" s="3" t="s">
        <v>71</v>
      </c>
      <c r="G113" s="3" t="s">
        <v>67</v>
      </c>
      <c r="H113" s="4">
        <v>100</v>
      </c>
      <c r="I113" s="5">
        <v>100</v>
      </c>
      <c r="J113" s="6">
        <f>IF(I113&gt;=H113,1,(H113-ROUNDUP((H113-I113)/20,0)*20)/H113)</f>
        <v>1</v>
      </c>
    </row>
    <row r="114" spans="1:10" x14ac:dyDescent="0.25">
      <c r="A114" s="3" t="s">
        <v>52</v>
      </c>
      <c r="B114" s="3" t="s">
        <v>197</v>
      </c>
      <c r="C114" s="3" t="s">
        <v>55</v>
      </c>
      <c r="D114" s="3" t="s">
        <v>64</v>
      </c>
      <c r="E114" s="3" t="s">
        <v>200</v>
      </c>
      <c r="F114" s="3" t="s">
        <v>73</v>
      </c>
      <c r="G114" s="3" t="s">
        <v>67</v>
      </c>
      <c r="H114" s="4">
        <v>80</v>
      </c>
      <c r="I114" s="5">
        <v>100</v>
      </c>
      <c r="J114" s="6">
        <f>IF(I114&gt;=H114,1,(H114-ROUNDUP((H114-I114)/25,0)*25)/H114)</f>
        <v>1</v>
      </c>
    </row>
    <row r="115" spans="1:10" x14ac:dyDescent="0.25">
      <c r="A115" s="3" t="s">
        <v>52</v>
      </c>
      <c r="B115" s="3" t="s">
        <v>197</v>
      </c>
      <c r="C115" s="3" t="s">
        <v>55</v>
      </c>
      <c r="D115" s="3" t="s">
        <v>64</v>
      </c>
      <c r="E115" s="3" t="s">
        <v>201</v>
      </c>
      <c r="F115" s="3" t="s">
        <v>75</v>
      </c>
      <c r="G115" s="3" t="s">
        <v>67</v>
      </c>
      <c r="H115" s="4">
        <v>80</v>
      </c>
      <c r="I115" s="5">
        <v>100</v>
      </c>
      <c r="J115" s="6">
        <f>IF(I115&gt;=H115,1,(H115-ROUNDUP((H115-I115)/10,0)*10)/H115)</f>
        <v>1</v>
      </c>
    </row>
    <row r="116" spans="1:10" x14ac:dyDescent="0.25">
      <c r="A116" s="3" t="s">
        <v>52</v>
      </c>
      <c r="B116" s="3" t="s">
        <v>197</v>
      </c>
      <c r="C116" s="3" t="s">
        <v>55</v>
      </c>
      <c r="D116" s="3" t="s">
        <v>64</v>
      </c>
      <c r="E116" s="3" t="s">
        <v>202</v>
      </c>
      <c r="F116" s="3" t="s">
        <v>77</v>
      </c>
      <c r="G116" s="3" t="s">
        <v>67</v>
      </c>
      <c r="H116" s="4">
        <v>20</v>
      </c>
      <c r="I116" s="5">
        <v>20</v>
      </c>
      <c r="J116" s="6">
        <f>IF(I116&gt;=H116,1,(H116-ROUNDUP((H116-I116)/20,0)*20)/H116)</f>
        <v>1</v>
      </c>
    </row>
    <row r="117" spans="1:10" ht="15.75" x14ac:dyDescent="0.25">
      <c r="A117" s="3" t="s">
        <v>52</v>
      </c>
      <c r="B117" s="3" t="s">
        <v>203</v>
      </c>
      <c r="C117" s="3" t="s">
        <v>55</v>
      </c>
      <c r="D117" s="3"/>
      <c r="E117" s="3" t="s">
        <v>204</v>
      </c>
      <c r="F117" s="24" t="s">
        <v>205</v>
      </c>
      <c r="G117" s="24"/>
      <c r="H117" s="25"/>
      <c r="I117" s="25"/>
      <c r="J117" s="26"/>
    </row>
    <row r="118" spans="1:10" ht="15.75" x14ac:dyDescent="0.25">
      <c r="A118" s="3" t="s">
        <v>52</v>
      </c>
      <c r="B118" s="3" t="s">
        <v>203</v>
      </c>
      <c r="C118" s="3" t="s">
        <v>55</v>
      </c>
      <c r="D118" s="3"/>
      <c r="E118" s="3"/>
      <c r="F118" s="17" t="s">
        <v>58</v>
      </c>
      <c r="G118" s="17"/>
      <c r="H118" s="18"/>
      <c r="I118" s="18"/>
      <c r="J118" s="19"/>
    </row>
    <row r="119" spans="1:10" x14ac:dyDescent="0.25">
      <c r="A119" s="3" t="s">
        <v>52</v>
      </c>
      <c r="B119" s="3" t="s">
        <v>203</v>
      </c>
      <c r="C119" s="3" t="s">
        <v>55</v>
      </c>
      <c r="D119" s="3" t="s">
        <v>59</v>
      </c>
      <c r="E119" s="3" t="s">
        <v>160</v>
      </c>
      <c r="F119" s="3" t="s">
        <v>61</v>
      </c>
      <c r="G119" s="3" t="s">
        <v>62</v>
      </c>
      <c r="H119" s="4">
        <v>31</v>
      </c>
      <c r="I119" s="5">
        <v>31</v>
      </c>
      <c r="J119" s="6">
        <f>IF(I119=0,0,ROUNDUP(I119/H119,2))</f>
        <v>1</v>
      </c>
    </row>
    <row r="120" spans="1:10" ht="15.75" x14ac:dyDescent="0.25">
      <c r="A120" s="3" t="s">
        <v>52</v>
      </c>
      <c r="B120" s="3" t="s">
        <v>203</v>
      </c>
      <c r="C120" s="3" t="s">
        <v>55</v>
      </c>
      <c r="D120" s="3"/>
      <c r="E120" s="3"/>
      <c r="F120" s="17" t="s">
        <v>63</v>
      </c>
      <c r="G120" s="17"/>
      <c r="H120" s="18"/>
      <c r="I120" s="18"/>
      <c r="J120" s="19"/>
    </row>
    <row r="121" spans="1:10" x14ac:dyDescent="0.25">
      <c r="A121" s="3" t="s">
        <v>52</v>
      </c>
      <c r="B121" s="3" t="s">
        <v>203</v>
      </c>
      <c r="C121" s="3" t="s">
        <v>55</v>
      </c>
      <c r="D121" s="3" t="s">
        <v>64</v>
      </c>
      <c r="E121" s="3" t="s">
        <v>162</v>
      </c>
      <c r="F121" s="3" t="s">
        <v>66</v>
      </c>
      <c r="G121" s="3" t="s">
        <v>67</v>
      </c>
      <c r="H121" s="4">
        <v>98.7</v>
      </c>
      <c r="I121" s="5">
        <v>100</v>
      </c>
      <c r="J121" s="6">
        <f>IF(I121&gt;=H121,1,(H121-ROUNDUP((H121-I121)/25,0)*25)/H121)</f>
        <v>1</v>
      </c>
    </row>
    <row r="122" spans="1:10" x14ac:dyDescent="0.25">
      <c r="A122" s="3" t="s">
        <v>52</v>
      </c>
      <c r="B122" s="3" t="s">
        <v>203</v>
      </c>
      <c r="C122" s="3" t="s">
        <v>55</v>
      </c>
      <c r="D122" s="3" t="s">
        <v>64</v>
      </c>
      <c r="E122" s="3" t="s">
        <v>164</v>
      </c>
      <c r="F122" s="3" t="s">
        <v>69</v>
      </c>
      <c r="G122" s="3" t="s">
        <v>67</v>
      </c>
      <c r="H122" s="4">
        <v>80</v>
      </c>
      <c r="I122" s="5">
        <v>100</v>
      </c>
      <c r="J122" s="6">
        <f>IF(I122&gt;=H122,1,(H122-ROUNDUP((H122-I122)/15,0)*15)/H122)</f>
        <v>1</v>
      </c>
    </row>
    <row r="123" spans="1:10" x14ac:dyDescent="0.25">
      <c r="A123" s="3" t="s">
        <v>52</v>
      </c>
      <c r="B123" s="3" t="s">
        <v>203</v>
      </c>
      <c r="C123" s="3" t="s">
        <v>55</v>
      </c>
      <c r="D123" s="3" t="s">
        <v>64</v>
      </c>
      <c r="E123" s="3" t="s">
        <v>166</v>
      </c>
      <c r="F123" s="3" t="s">
        <v>71</v>
      </c>
      <c r="G123" s="3" t="s">
        <v>67</v>
      </c>
      <c r="H123" s="4">
        <v>100</v>
      </c>
      <c r="I123" s="5">
        <v>100</v>
      </c>
      <c r="J123" s="6">
        <f>IF(I123&gt;=H123,1,(H123-ROUNDUP((H123-I123)/20,0)*20)/H123)</f>
        <v>1</v>
      </c>
    </row>
    <row r="124" spans="1:10" x14ac:dyDescent="0.25">
      <c r="A124" s="3" t="s">
        <v>52</v>
      </c>
      <c r="B124" s="3" t="s">
        <v>203</v>
      </c>
      <c r="C124" s="3" t="s">
        <v>55</v>
      </c>
      <c r="D124" s="3" t="s">
        <v>64</v>
      </c>
      <c r="E124" s="3" t="s">
        <v>206</v>
      </c>
      <c r="F124" s="3" t="s">
        <v>73</v>
      </c>
      <c r="G124" s="3" t="s">
        <v>67</v>
      </c>
      <c r="H124" s="4">
        <v>80</v>
      </c>
      <c r="I124" s="5">
        <v>100</v>
      </c>
      <c r="J124" s="6">
        <f>IF(I124&gt;=H124,1,(H124-ROUNDUP((H124-I124)/25,0)*25)/H124)</f>
        <v>1</v>
      </c>
    </row>
    <row r="125" spans="1:10" x14ac:dyDescent="0.25">
      <c r="A125" s="3" t="s">
        <v>52</v>
      </c>
      <c r="B125" s="3" t="s">
        <v>203</v>
      </c>
      <c r="C125" s="3" t="s">
        <v>55</v>
      </c>
      <c r="D125" s="3" t="s">
        <v>64</v>
      </c>
      <c r="E125" s="3" t="s">
        <v>207</v>
      </c>
      <c r="F125" s="3" t="s">
        <v>75</v>
      </c>
      <c r="G125" s="3" t="s">
        <v>67</v>
      </c>
      <c r="H125" s="4">
        <v>80</v>
      </c>
      <c r="I125" s="5">
        <v>100</v>
      </c>
      <c r="J125" s="6">
        <f>IF(I125&gt;=H125,1,(H125-ROUNDUP((H125-I125)/10,0)*10)/H125)</f>
        <v>1</v>
      </c>
    </row>
    <row r="126" spans="1:10" x14ac:dyDescent="0.25">
      <c r="A126" s="3" t="s">
        <v>52</v>
      </c>
      <c r="B126" s="3" t="s">
        <v>203</v>
      </c>
      <c r="C126" s="3" t="s">
        <v>55</v>
      </c>
      <c r="D126" s="3" t="s">
        <v>64</v>
      </c>
      <c r="E126" s="3" t="s">
        <v>208</v>
      </c>
      <c r="F126" s="3" t="s">
        <v>77</v>
      </c>
      <c r="G126" s="3" t="s">
        <v>67</v>
      </c>
      <c r="H126" s="4">
        <v>20</v>
      </c>
      <c r="I126" s="5">
        <v>20</v>
      </c>
      <c r="J126" s="6">
        <f>IF(I126&gt;=H126,1,(H126-ROUNDUP((H126-I126)/20,0)*20)/H126)</f>
        <v>1</v>
      </c>
    </row>
    <row r="127" spans="1:10" ht="15.75" x14ac:dyDescent="0.25">
      <c r="A127" s="3" t="s">
        <v>52</v>
      </c>
      <c r="B127" s="3" t="s">
        <v>209</v>
      </c>
      <c r="C127" s="3" t="s">
        <v>55</v>
      </c>
      <c r="D127" s="3"/>
      <c r="E127" s="3" t="s">
        <v>210</v>
      </c>
      <c r="F127" s="24" t="s">
        <v>211</v>
      </c>
      <c r="G127" s="24"/>
      <c r="H127" s="25"/>
      <c r="I127" s="25"/>
      <c r="J127" s="26"/>
    </row>
    <row r="128" spans="1:10" ht="15.75" x14ac:dyDescent="0.25">
      <c r="A128" s="3" t="s">
        <v>52</v>
      </c>
      <c r="B128" s="3" t="s">
        <v>209</v>
      </c>
      <c r="C128" s="3" t="s">
        <v>55</v>
      </c>
      <c r="D128" s="3"/>
      <c r="E128" s="3"/>
      <c r="F128" s="17" t="s">
        <v>58</v>
      </c>
      <c r="G128" s="17"/>
      <c r="H128" s="18"/>
      <c r="I128" s="18"/>
      <c r="J128" s="19"/>
    </row>
    <row r="129" spans="1:10" x14ac:dyDescent="0.25">
      <c r="A129" s="3" t="s">
        <v>52</v>
      </c>
      <c r="B129" s="3" t="s">
        <v>209</v>
      </c>
      <c r="C129" s="3" t="s">
        <v>55</v>
      </c>
      <c r="D129" s="3" t="s">
        <v>59</v>
      </c>
      <c r="E129" s="3" t="s">
        <v>212</v>
      </c>
      <c r="F129" s="3" t="s">
        <v>61</v>
      </c>
      <c r="G129" s="3" t="s">
        <v>62</v>
      </c>
      <c r="H129" s="4">
        <v>13</v>
      </c>
      <c r="I129" s="5">
        <v>13</v>
      </c>
      <c r="J129" s="6">
        <f>IF(I129=0,0,ROUNDUP(I129/H129,2))</f>
        <v>1</v>
      </c>
    </row>
    <row r="130" spans="1:10" ht="15.75" x14ac:dyDescent="0.25">
      <c r="A130" s="3" t="s">
        <v>52</v>
      </c>
      <c r="B130" s="3" t="s">
        <v>209</v>
      </c>
      <c r="C130" s="3" t="s">
        <v>55</v>
      </c>
      <c r="D130" s="3"/>
      <c r="E130" s="3"/>
      <c r="F130" s="17" t="s">
        <v>63</v>
      </c>
      <c r="G130" s="17"/>
      <c r="H130" s="18"/>
      <c r="I130" s="18"/>
      <c r="J130" s="19"/>
    </row>
    <row r="131" spans="1:10" x14ac:dyDescent="0.25">
      <c r="A131" s="3" t="s">
        <v>52</v>
      </c>
      <c r="B131" s="3" t="s">
        <v>209</v>
      </c>
      <c r="C131" s="3" t="s">
        <v>55</v>
      </c>
      <c r="D131" s="3" t="s">
        <v>64</v>
      </c>
      <c r="E131" s="3" t="s">
        <v>213</v>
      </c>
      <c r="F131" s="3" t="s">
        <v>66</v>
      </c>
      <c r="G131" s="3" t="s">
        <v>67</v>
      </c>
      <c r="H131" s="4">
        <v>98.7</v>
      </c>
      <c r="I131" s="5">
        <v>100</v>
      </c>
      <c r="J131" s="6">
        <f>IF(I131&gt;=H131,1,(H131-ROUNDUP((H131-I131)/25,0)*25)/H131)</f>
        <v>1</v>
      </c>
    </row>
    <row r="132" spans="1:10" x14ac:dyDescent="0.25">
      <c r="A132" s="3" t="s">
        <v>52</v>
      </c>
      <c r="B132" s="3" t="s">
        <v>209</v>
      </c>
      <c r="C132" s="3" t="s">
        <v>55</v>
      </c>
      <c r="D132" s="3" t="s">
        <v>64</v>
      </c>
      <c r="E132" s="3" t="s">
        <v>214</v>
      </c>
      <c r="F132" s="3" t="s">
        <v>69</v>
      </c>
      <c r="G132" s="3" t="s">
        <v>67</v>
      </c>
      <c r="H132" s="4">
        <v>80</v>
      </c>
      <c r="I132" s="5">
        <v>100</v>
      </c>
      <c r="J132" s="6">
        <f>IF(I132&gt;=H132,1,(H132-ROUNDUP((H132-I132)/15,0)*15)/H132)</f>
        <v>1</v>
      </c>
    </row>
    <row r="133" spans="1:10" x14ac:dyDescent="0.25">
      <c r="A133" s="3" t="s">
        <v>52</v>
      </c>
      <c r="B133" s="3" t="s">
        <v>209</v>
      </c>
      <c r="C133" s="3" t="s">
        <v>55</v>
      </c>
      <c r="D133" s="3" t="s">
        <v>64</v>
      </c>
      <c r="E133" s="3" t="s">
        <v>215</v>
      </c>
      <c r="F133" s="3" t="s">
        <v>71</v>
      </c>
      <c r="G133" s="3" t="s">
        <v>67</v>
      </c>
      <c r="H133" s="4">
        <v>100</v>
      </c>
      <c r="I133" s="5">
        <v>100</v>
      </c>
      <c r="J133" s="6">
        <f>IF(I133&gt;=H133,1,(H133-ROUNDUP((H133-I133)/20,0)*20)/H133)</f>
        <v>1</v>
      </c>
    </row>
    <row r="134" spans="1:10" x14ac:dyDescent="0.25">
      <c r="A134" s="3" t="s">
        <v>52</v>
      </c>
      <c r="B134" s="3" t="s">
        <v>209</v>
      </c>
      <c r="C134" s="3" t="s">
        <v>55</v>
      </c>
      <c r="D134" s="3" t="s">
        <v>64</v>
      </c>
      <c r="E134" s="3" t="s">
        <v>216</v>
      </c>
      <c r="F134" s="3" t="s">
        <v>73</v>
      </c>
      <c r="G134" s="3" t="s">
        <v>67</v>
      </c>
      <c r="H134" s="4">
        <v>80</v>
      </c>
      <c r="I134" s="5">
        <v>100</v>
      </c>
      <c r="J134" s="6">
        <f>IF(I134&gt;=H134,1,(H134-ROUNDUP((H134-I134)/25,0)*25)/H134)</f>
        <v>1</v>
      </c>
    </row>
    <row r="135" spans="1:10" x14ac:dyDescent="0.25">
      <c r="A135" s="3" t="s">
        <v>52</v>
      </c>
      <c r="B135" s="3" t="s">
        <v>209</v>
      </c>
      <c r="C135" s="3" t="s">
        <v>55</v>
      </c>
      <c r="D135" s="3" t="s">
        <v>64</v>
      </c>
      <c r="E135" s="3" t="s">
        <v>217</v>
      </c>
      <c r="F135" s="3" t="s">
        <v>75</v>
      </c>
      <c r="G135" s="3" t="s">
        <v>67</v>
      </c>
      <c r="H135" s="4">
        <v>80</v>
      </c>
      <c r="I135" s="5">
        <v>100</v>
      </c>
      <c r="J135" s="6">
        <f>IF(I135&gt;=H135,1,(H135-ROUNDUP((H135-I135)/10,0)*10)/H135)</f>
        <v>1</v>
      </c>
    </row>
    <row r="136" spans="1:10" x14ac:dyDescent="0.25">
      <c r="A136" s="3" t="s">
        <v>52</v>
      </c>
      <c r="B136" s="3" t="s">
        <v>209</v>
      </c>
      <c r="C136" s="3" t="s">
        <v>55</v>
      </c>
      <c r="D136" s="3" t="s">
        <v>64</v>
      </c>
      <c r="E136" s="3" t="s">
        <v>218</v>
      </c>
      <c r="F136" s="3" t="s">
        <v>77</v>
      </c>
      <c r="G136" s="3" t="s">
        <v>67</v>
      </c>
      <c r="H136" s="4">
        <v>20</v>
      </c>
      <c r="I136" s="5">
        <v>20</v>
      </c>
      <c r="J136" s="6">
        <f>IF(I136&gt;=H136,1,(H136-ROUNDUP((H136-I136)/20,0)*20)/H136)</f>
        <v>1</v>
      </c>
    </row>
    <row r="137" spans="1:10" ht="15.75" x14ac:dyDescent="0.25">
      <c r="A137" s="3" t="s">
        <v>52</v>
      </c>
      <c r="B137" s="3"/>
      <c r="C137" s="3"/>
      <c r="D137" s="3"/>
      <c r="E137" s="21" t="s">
        <v>219</v>
      </c>
      <c r="F137" s="21"/>
      <c r="G137" s="21"/>
      <c r="H137" s="22"/>
      <c r="I137" s="22"/>
      <c r="J137" s="23"/>
    </row>
    <row r="138" spans="1:10" ht="15.75" x14ac:dyDescent="0.25">
      <c r="A138" s="3" t="s">
        <v>52</v>
      </c>
      <c r="B138" s="3" t="s">
        <v>220</v>
      </c>
      <c r="C138" s="3" t="s">
        <v>221</v>
      </c>
      <c r="D138" s="3"/>
      <c r="E138" s="3" t="s">
        <v>222</v>
      </c>
      <c r="F138" s="24" t="s">
        <v>220</v>
      </c>
      <c r="G138" s="24"/>
      <c r="H138" s="25"/>
      <c r="I138" s="25"/>
      <c r="J138" s="26"/>
    </row>
    <row r="139" spans="1:10" x14ac:dyDescent="0.25">
      <c r="A139" s="3" t="s">
        <v>52</v>
      </c>
      <c r="B139" s="3" t="s">
        <v>220</v>
      </c>
      <c r="C139" s="3" t="s">
        <v>221</v>
      </c>
      <c r="D139" s="3" t="s">
        <v>223</v>
      </c>
      <c r="E139" s="3" t="s">
        <v>224</v>
      </c>
      <c r="F139" s="3" t="s">
        <v>225</v>
      </c>
      <c r="G139" s="3" t="s">
        <v>226</v>
      </c>
      <c r="H139" s="4">
        <v>1627</v>
      </c>
      <c r="I139" s="5">
        <v>1627</v>
      </c>
      <c r="J139" s="6">
        <f>IF(I139=0,0,ROUNDUP(I139/H139,2))</f>
        <v>1</v>
      </c>
    </row>
    <row r="140" spans="1:10" x14ac:dyDescent="0.25">
      <c r="A140" s="3" t="s">
        <v>52</v>
      </c>
      <c r="B140" s="3" t="s">
        <v>220</v>
      </c>
      <c r="C140" s="3" t="s">
        <v>221</v>
      </c>
      <c r="D140" s="3" t="s">
        <v>227</v>
      </c>
      <c r="E140" s="3" t="s">
        <v>228</v>
      </c>
      <c r="F140" s="3" t="s">
        <v>229</v>
      </c>
      <c r="G140" s="3" t="s">
        <v>226</v>
      </c>
      <c r="H140" s="4">
        <v>373</v>
      </c>
      <c r="I140" s="5">
        <v>373</v>
      </c>
      <c r="J140" s="6">
        <f>IF(I140=0,0,ROUNDUP(I140/H140,2))</f>
        <v>1</v>
      </c>
    </row>
    <row r="141" spans="1:10" ht="15.75" x14ac:dyDescent="0.25">
      <c r="A141" s="3" t="s">
        <v>52</v>
      </c>
      <c r="B141" s="3" t="s">
        <v>230</v>
      </c>
      <c r="C141" s="3" t="s">
        <v>221</v>
      </c>
      <c r="D141" s="3"/>
      <c r="E141" s="3" t="s">
        <v>231</v>
      </c>
      <c r="F141" s="24" t="s">
        <v>230</v>
      </c>
      <c r="G141" s="24"/>
      <c r="H141" s="25"/>
      <c r="I141" s="25"/>
      <c r="J141" s="26"/>
    </row>
    <row r="142" spans="1:10" x14ac:dyDescent="0.25">
      <c r="A142" s="3" t="s">
        <v>52</v>
      </c>
      <c r="B142" s="3" t="s">
        <v>230</v>
      </c>
      <c r="C142" s="3" t="s">
        <v>221</v>
      </c>
      <c r="D142" s="3" t="s">
        <v>223</v>
      </c>
      <c r="E142" s="3" t="s">
        <v>232</v>
      </c>
      <c r="F142" s="3" t="s">
        <v>233</v>
      </c>
      <c r="G142" s="3" t="s">
        <v>234</v>
      </c>
      <c r="H142" s="4">
        <v>15</v>
      </c>
      <c r="I142" s="5">
        <v>15</v>
      </c>
      <c r="J142" s="6">
        <f>IF(I142=0,0,ROUNDUP(I142/H142,2))</f>
        <v>1</v>
      </c>
    </row>
    <row r="143" spans="1:10" x14ac:dyDescent="0.25">
      <c r="A143" s="3" t="s">
        <v>52</v>
      </c>
      <c r="B143" s="3" t="s">
        <v>230</v>
      </c>
      <c r="C143" s="3" t="s">
        <v>221</v>
      </c>
      <c r="D143" s="3" t="s">
        <v>227</v>
      </c>
      <c r="E143" s="3" t="s">
        <v>235</v>
      </c>
      <c r="F143" s="3" t="s">
        <v>236</v>
      </c>
      <c r="G143" s="3" t="s">
        <v>234</v>
      </c>
      <c r="H143" s="4">
        <v>14</v>
      </c>
      <c r="I143" s="5">
        <v>14</v>
      </c>
      <c r="J143" s="6">
        <f>IF(I143=0,0,ROUNDUP(I143/H143,2))</f>
        <v>1</v>
      </c>
    </row>
    <row r="144" spans="1:10" ht="15.75" x14ac:dyDescent="0.25">
      <c r="A144" s="3" t="s">
        <v>52</v>
      </c>
      <c r="B144" s="3" t="s">
        <v>237</v>
      </c>
      <c r="C144" s="3" t="s">
        <v>221</v>
      </c>
      <c r="D144" s="3"/>
      <c r="E144" s="3" t="s">
        <v>238</v>
      </c>
      <c r="F144" s="24" t="s">
        <v>237</v>
      </c>
      <c r="G144" s="24"/>
      <c r="H144" s="25"/>
      <c r="I144" s="25"/>
      <c r="J144" s="26"/>
    </row>
    <row r="145" spans="1:10" x14ac:dyDescent="0.25">
      <c r="A145" s="3" t="s">
        <v>52</v>
      </c>
      <c r="B145" s="3" t="s">
        <v>237</v>
      </c>
      <c r="C145" s="3" t="s">
        <v>221</v>
      </c>
      <c r="D145" s="3" t="s">
        <v>223</v>
      </c>
      <c r="E145" s="3" t="s">
        <v>239</v>
      </c>
      <c r="F145" s="3" t="s">
        <v>240</v>
      </c>
      <c r="G145" s="3" t="s">
        <v>241</v>
      </c>
      <c r="H145" s="4">
        <v>12</v>
      </c>
      <c r="I145" s="5">
        <v>12</v>
      </c>
      <c r="J145" s="6">
        <f>IF(I145=0,0,ROUNDUP(I145/H145,2))</f>
        <v>1</v>
      </c>
    </row>
    <row r="146" spans="1:10" ht="15.75" x14ac:dyDescent="0.25">
      <c r="A146" s="3" t="s">
        <v>52</v>
      </c>
      <c r="B146" s="3" t="s">
        <v>242</v>
      </c>
      <c r="C146" s="3" t="s">
        <v>221</v>
      </c>
      <c r="D146" s="3"/>
      <c r="E146" s="3" t="s">
        <v>243</v>
      </c>
      <c r="F146" s="24" t="s">
        <v>242</v>
      </c>
      <c r="G146" s="24"/>
      <c r="H146" s="25"/>
      <c r="I146" s="25"/>
      <c r="J146" s="26"/>
    </row>
    <row r="147" spans="1:10" x14ac:dyDescent="0.25">
      <c r="A147" s="3" t="s">
        <v>52</v>
      </c>
      <c r="B147" s="3" t="s">
        <v>242</v>
      </c>
      <c r="C147" s="3" t="s">
        <v>221</v>
      </c>
      <c r="D147" s="3" t="s">
        <v>223</v>
      </c>
      <c r="E147" s="3" t="s">
        <v>244</v>
      </c>
      <c r="F147" s="3" t="s">
        <v>245</v>
      </c>
      <c r="G147" s="3" t="s">
        <v>246</v>
      </c>
      <c r="H147" s="4">
        <v>430</v>
      </c>
      <c r="I147" s="5">
        <v>430</v>
      </c>
      <c r="J147" s="6">
        <f>IF(I147=0,0,ROUNDUP(I147/H147,2))</f>
        <v>1</v>
      </c>
    </row>
    <row r="148" spans="1:10" x14ac:dyDescent="0.25">
      <c r="A148" s="3" t="s">
        <v>52</v>
      </c>
      <c r="B148" s="3" t="s">
        <v>242</v>
      </c>
      <c r="C148" s="3" t="s">
        <v>221</v>
      </c>
      <c r="D148" s="3" t="s">
        <v>227</v>
      </c>
      <c r="E148" s="3" t="s">
        <v>247</v>
      </c>
      <c r="F148" s="3" t="s">
        <v>248</v>
      </c>
      <c r="G148" s="3" t="s">
        <v>246</v>
      </c>
      <c r="H148" s="4">
        <v>80</v>
      </c>
      <c r="I148" s="5">
        <v>80</v>
      </c>
      <c r="J148" s="6">
        <f>IF(I148=0,0,ROUNDUP(I148/H148,2))</f>
        <v>1</v>
      </c>
    </row>
    <row r="149" spans="1:10" ht="15.75" x14ac:dyDescent="0.25">
      <c r="A149" s="3" t="s">
        <v>52</v>
      </c>
      <c r="B149" s="3" t="s">
        <v>249</v>
      </c>
      <c r="C149" s="3" t="s">
        <v>221</v>
      </c>
      <c r="D149" s="3"/>
      <c r="E149" s="3" t="s">
        <v>250</v>
      </c>
      <c r="F149" s="24" t="s">
        <v>249</v>
      </c>
      <c r="G149" s="24"/>
      <c r="H149" s="25"/>
      <c r="I149" s="25"/>
      <c r="J149" s="26"/>
    </row>
    <row r="150" spans="1:10" x14ac:dyDescent="0.25">
      <c r="A150" s="3" t="s">
        <v>52</v>
      </c>
      <c r="B150" s="3" t="s">
        <v>249</v>
      </c>
      <c r="C150" s="3" t="s">
        <v>221</v>
      </c>
      <c r="D150" s="3" t="s">
        <v>223</v>
      </c>
      <c r="E150" s="3" t="s">
        <v>251</v>
      </c>
      <c r="F150" s="3" t="s">
        <v>245</v>
      </c>
      <c r="G150" s="3" t="s">
        <v>246</v>
      </c>
      <c r="H150" s="4">
        <v>110</v>
      </c>
      <c r="I150" s="5">
        <v>110</v>
      </c>
      <c r="J150" s="6">
        <f>IF(I150=0,0,ROUNDUP(I150/H150,2))</f>
        <v>1</v>
      </c>
    </row>
    <row r="151" spans="1:10" x14ac:dyDescent="0.25">
      <c r="A151" s="3" t="s">
        <v>52</v>
      </c>
      <c r="B151" s="3" t="s">
        <v>249</v>
      </c>
      <c r="C151" s="3" t="s">
        <v>221</v>
      </c>
      <c r="D151" s="3" t="s">
        <v>227</v>
      </c>
      <c r="E151" s="3" t="s">
        <v>252</v>
      </c>
      <c r="F151" s="3" t="s">
        <v>248</v>
      </c>
      <c r="G151" s="3" t="s">
        <v>246</v>
      </c>
      <c r="H151" s="4">
        <v>40</v>
      </c>
      <c r="I151" s="5">
        <v>40</v>
      </c>
      <c r="J151" s="6">
        <f>IF(I151=0,0,ROUNDUP(I151/H151,2))</f>
        <v>1</v>
      </c>
    </row>
    <row r="152" spans="1:10" ht="15.75" x14ac:dyDescent="0.25">
      <c r="A152" s="3" t="s">
        <v>52</v>
      </c>
      <c r="B152" s="3" t="s">
        <v>253</v>
      </c>
      <c r="C152" s="3" t="s">
        <v>221</v>
      </c>
      <c r="D152" s="3"/>
      <c r="E152" s="3" t="s">
        <v>254</v>
      </c>
      <c r="F152" s="24" t="s">
        <v>253</v>
      </c>
      <c r="G152" s="24"/>
      <c r="H152" s="25"/>
      <c r="I152" s="25"/>
      <c r="J152" s="26"/>
    </row>
    <row r="153" spans="1:10" x14ac:dyDescent="0.25">
      <c r="A153" s="3" t="s">
        <v>52</v>
      </c>
      <c r="B153" s="3" t="s">
        <v>253</v>
      </c>
      <c r="C153" s="3" t="s">
        <v>221</v>
      </c>
      <c r="D153" s="3" t="s">
        <v>223</v>
      </c>
      <c r="E153" s="3" t="s">
        <v>255</v>
      </c>
      <c r="F153" s="3" t="s">
        <v>245</v>
      </c>
      <c r="G153" s="3" t="s">
        <v>246</v>
      </c>
      <c r="H153" s="4">
        <v>40</v>
      </c>
      <c r="I153" s="5">
        <v>40</v>
      </c>
      <c r="J153" s="6">
        <f>IF(I153=0,0,ROUNDUP(I153/H153,2))</f>
        <v>1</v>
      </c>
    </row>
    <row r="154" spans="1:10" x14ac:dyDescent="0.25">
      <c r="A154" s="3" t="s">
        <v>52</v>
      </c>
      <c r="B154" s="3" t="s">
        <v>253</v>
      </c>
      <c r="C154" s="3" t="s">
        <v>221</v>
      </c>
      <c r="D154" s="3" t="s">
        <v>227</v>
      </c>
      <c r="E154" s="3" t="s">
        <v>256</v>
      </c>
      <c r="F154" s="3" t="s">
        <v>248</v>
      </c>
      <c r="G154" s="3" t="s">
        <v>246</v>
      </c>
      <c r="H154" s="4">
        <v>10</v>
      </c>
      <c r="I154" s="5">
        <v>10</v>
      </c>
      <c r="J154" s="6">
        <f>IF(I154=0,0,ROUNDUP(I154/H154,2))</f>
        <v>1</v>
      </c>
    </row>
    <row r="155" spans="1:10" ht="15.75" x14ac:dyDescent="0.25">
      <c r="A155" s="3" t="s">
        <v>52</v>
      </c>
      <c r="B155" s="3" t="s">
        <v>257</v>
      </c>
      <c r="C155" s="3" t="s">
        <v>221</v>
      </c>
      <c r="D155" s="3"/>
      <c r="E155" s="3" t="s">
        <v>258</v>
      </c>
      <c r="F155" s="24" t="s">
        <v>257</v>
      </c>
      <c r="G155" s="24"/>
      <c r="H155" s="25"/>
      <c r="I155" s="25"/>
      <c r="J155" s="26"/>
    </row>
    <row r="156" spans="1:10" x14ac:dyDescent="0.25">
      <c r="A156" s="3" t="s">
        <v>52</v>
      </c>
      <c r="B156" s="3" t="s">
        <v>257</v>
      </c>
      <c r="C156" s="3" t="s">
        <v>221</v>
      </c>
      <c r="D156" s="3" t="s">
        <v>223</v>
      </c>
      <c r="E156" s="3" t="s">
        <v>259</v>
      </c>
      <c r="F156" s="3" t="s">
        <v>245</v>
      </c>
      <c r="G156" s="3" t="s">
        <v>246</v>
      </c>
      <c r="H156" s="4">
        <v>6</v>
      </c>
      <c r="I156" s="5">
        <v>6</v>
      </c>
      <c r="J156" s="6">
        <f>IF(I156=0,0,ROUNDUP(I156/H156,2))</f>
        <v>1</v>
      </c>
    </row>
    <row r="157" spans="1:10" ht="15.75" x14ac:dyDescent="0.25">
      <c r="A157" s="3" t="s">
        <v>52</v>
      </c>
      <c r="B157" s="3" t="s">
        <v>260</v>
      </c>
      <c r="C157" s="3" t="s">
        <v>221</v>
      </c>
      <c r="D157" s="3"/>
      <c r="E157" s="3" t="s">
        <v>261</v>
      </c>
      <c r="F157" s="24" t="s">
        <v>260</v>
      </c>
      <c r="G157" s="24"/>
      <c r="H157" s="25"/>
      <c r="I157" s="25"/>
      <c r="J157" s="26"/>
    </row>
    <row r="158" spans="1:10" x14ac:dyDescent="0.25">
      <c r="A158" s="3" t="s">
        <v>52</v>
      </c>
      <c r="B158" s="3" t="s">
        <v>260</v>
      </c>
      <c r="C158" s="3" t="s">
        <v>221</v>
      </c>
      <c r="D158" s="3" t="s">
        <v>223</v>
      </c>
      <c r="E158" s="3" t="s">
        <v>262</v>
      </c>
      <c r="F158" s="3" t="s">
        <v>245</v>
      </c>
      <c r="G158" s="3" t="s">
        <v>246</v>
      </c>
      <c r="H158" s="4">
        <v>6</v>
      </c>
      <c r="I158" s="5">
        <v>6</v>
      </c>
      <c r="J158" s="6">
        <f>IF(I158=0,0,ROUNDUP(I158/H158,2))</f>
        <v>1</v>
      </c>
    </row>
    <row r="159" spans="1:10" x14ac:dyDescent="0.25">
      <c r="A159" s="3" t="s">
        <v>52</v>
      </c>
      <c r="B159" s="3" t="s">
        <v>260</v>
      </c>
      <c r="C159" s="3" t="s">
        <v>221</v>
      </c>
      <c r="D159" s="3" t="s">
        <v>227</v>
      </c>
      <c r="E159" s="3" t="s">
        <v>263</v>
      </c>
      <c r="F159" s="3" t="s">
        <v>248</v>
      </c>
      <c r="G159" s="3" t="s">
        <v>246</v>
      </c>
      <c r="H159" s="4">
        <v>4</v>
      </c>
      <c r="I159" s="5">
        <v>4</v>
      </c>
      <c r="J159" s="6">
        <f>IF(I159=0,0,ROUNDUP(I159/H159,2))</f>
        <v>1</v>
      </c>
    </row>
    <row r="160" spans="1:10" ht="15.75" x14ac:dyDescent="0.25">
      <c r="A160" s="3" t="s">
        <v>52</v>
      </c>
      <c r="B160" s="3" t="s">
        <v>264</v>
      </c>
      <c r="C160" s="3" t="s">
        <v>221</v>
      </c>
      <c r="D160" s="3"/>
      <c r="E160" s="3" t="s">
        <v>265</v>
      </c>
      <c r="F160" s="24" t="s">
        <v>264</v>
      </c>
      <c r="G160" s="24"/>
      <c r="H160" s="25"/>
      <c r="I160" s="25"/>
      <c r="J160" s="26"/>
    </row>
    <row r="161" spans="1:10" x14ac:dyDescent="0.25">
      <c r="A161" s="3" t="s">
        <v>52</v>
      </c>
      <c r="B161" s="3" t="s">
        <v>264</v>
      </c>
      <c r="C161" s="3" t="s">
        <v>221</v>
      </c>
      <c r="D161" s="3" t="s">
        <v>223</v>
      </c>
      <c r="E161" s="3" t="s">
        <v>266</v>
      </c>
      <c r="F161" s="3" t="s">
        <v>245</v>
      </c>
      <c r="G161" s="3" t="s">
        <v>246</v>
      </c>
      <c r="H161" s="4">
        <v>20</v>
      </c>
      <c r="I161" s="5">
        <v>20</v>
      </c>
      <c r="J161" s="6">
        <f>IF(I161=0,0,ROUNDUP(I161/H161,2))</f>
        <v>1</v>
      </c>
    </row>
    <row r="162" spans="1:10" x14ac:dyDescent="0.25">
      <c r="A162" s="3" t="s">
        <v>52</v>
      </c>
      <c r="B162" s="3" t="s">
        <v>264</v>
      </c>
      <c r="C162" s="3" t="s">
        <v>221</v>
      </c>
      <c r="D162" s="3" t="s">
        <v>227</v>
      </c>
      <c r="E162" s="3" t="s">
        <v>267</v>
      </c>
      <c r="F162" s="3" t="s">
        <v>248</v>
      </c>
      <c r="G162" s="3" t="s">
        <v>246</v>
      </c>
      <c r="H162" s="4">
        <v>10</v>
      </c>
      <c r="I162" s="5">
        <v>10</v>
      </c>
      <c r="J162" s="6">
        <f>IF(I162=0,0,ROUNDUP(I162/H162,2))</f>
        <v>1</v>
      </c>
    </row>
    <row r="163" spans="1:10" ht="15.75" x14ac:dyDescent="0.25">
      <c r="A163" s="3" t="s">
        <v>52</v>
      </c>
      <c r="B163" s="3" t="s">
        <v>268</v>
      </c>
      <c r="C163" s="3" t="s">
        <v>221</v>
      </c>
      <c r="D163" s="3"/>
      <c r="E163" s="3" t="s">
        <v>269</v>
      </c>
      <c r="F163" s="24" t="s">
        <v>268</v>
      </c>
      <c r="G163" s="24"/>
      <c r="H163" s="25"/>
      <c r="I163" s="25"/>
      <c r="J163" s="26"/>
    </row>
    <row r="164" spans="1:10" x14ac:dyDescent="0.25">
      <c r="A164" s="3" t="s">
        <v>52</v>
      </c>
      <c r="B164" s="3" t="s">
        <v>268</v>
      </c>
      <c r="C164" s="3" t="s">
        <v>221</v>
      </c>
      <c r="D164" s="3" t="s">
        <v>227</v>
      </c>
      <c r="E164" s="3" t="s">
        <v>270</v>
      </c>
      <c r="F164" s="3" t="s">
        <v>248</v>
      </c>
      <c r="G164" s="3" t="s">
        <v>246</v>
      </c>
      <c r="H164" s="4">
        <v>617</v>
      </c>
      <c r="I164" s="5">
        <v>617</v>
      </c>
      <c r="J164" s="6">
        <f>IF(I164=0,0,ROUNDUP(I164/H164,2))</f>
        <v>1</v>
      </c>
    </row>
    <row r="165" spans="1:10" ht="15.75" x14ac:dyDescent="0.25">
      <c r="A165" s="3" t="s">
        <v>52</v>
      </c>
      <c r="B165" s="3" t="s">
        <v>271</v>
      </c>
      <c r="C165" s="3" t="s">
        <v>221</v>
      </c>
      <c r="D165" s="3"/>
      <c r="E165" s="3" t="s">
        <v>272</v>
      </c>
      <c r="F165" s="24" t="s">
        <v>271</v>
      </c>
      <c r="G165" s="24"/>
      <c r="H165" s="25"/>
      <c r="I165" s="25"/>
      <c r="J165" s="26"/>
    </row>
    <row r="166" spans="1:10" x14ac:dyDescent="0.25">
      <c r="A166" s="3" t="s">
        <v>52</v>
      </c>
      <c r="B166" s="3" t="s">
        <v>271</v>
      </c>
      <c r="C166" s="3" t="s">
        <v>221</v>
      </c>
      <c r="D166" s="3" t="s">
        <v>223</v>
      </c>
      <c r="E166" s="3" t="s">
        <v>273</v>
      </c>
      <c r="F166" s="3" t="s">
        <v>245</v>
      </c>
      <c r="G166" s="3" t="s">
        <v>246</v>
      </c>
      <c r="H166" s="4">
        <v>438</v>
      </c>
      <c r="I166" s="5">
        <v>438</v>
      </c>
      <c r="J166" s="6">
        <f>IF(I166=0,0,ROUNDUP(I166/H166,2))</f>
        <v>1</v>
      </c>
    </row>
    <row r="167" spans="1:10" x14ac:dyDescent="0.25">
      <c r="A167" s="3" t="s">
        <v>52</v>
      </c>
      <c r="B167" s="3" t="s">
        <v>271</v>
      </c>
      <c r="C167" s="3" t="s">
        <v>221</v>
      </c>
      <c r="D167" s="3" t="s">
        <v>227</v>
      </c>
      <c r="E167" s="3" t="s">
        <v>274</v>
      </c>
      <c r="F167" s="3" t="s">
        <v>248</v>
      </c>
      <c r="G167" s="3" t="s">
        <v>246</v>
      </c>
      <c r="H167" s="4">
        <v>383</v>
      </c>
      <c r="I167" s="5">
        <v>383</v>
      </c>
      <c r="J167" s="6">
        <f>IF(I167=0,0,ROUNDUP(I167/H167,2))</f>
        <v>1</v>
      </c>
    </row>
  </sheetData>
  <sheetProtection algorithmName="SHA-512" hashValue="YKribEtyhmzQjpaXDqKeRYx7szutB57qHgGI3GRjG9DBKWUUFxqYegSPVsM31lp/aTsVEOCMWAdoXF8FK2zb9Q==" saltValue="xfmjNrZ6x2lW+zGeN3w5YQ==" spinCount="100000" sheet="1" objects="1" scenarios="1" formatColumns="0" formatRows="0" autoFilter="0"/>
  <mergeCells count="78">
    <mergeCell ref="F165:J165"/>
    <mergeCell ref="E137:J137"/>
    <mergeCell ref="F138:J138"/>
    <mergeCell ref="F141:J141"/>
    <mergeCell ref="F144:J144"/>
    <mergeCell ref="F146:J146"/>
    <mergeCell ref="F149:J149"/>
    <mergeCell ref="F152:J152"/>
    <mergeCell ref="F155:J155"/>
    <mergeCell ref="F157:J157"/>
    <mergeCell ref="F160:J160"/>
    <mergeCell ref="F163:J163"/>
    <mergeCell ref="F130:J130"/>
    <mergeCell ref="F97:J97"/>
    <mergeCell ref="F98:J98"/>
    <mergeCell ref="F100:J100"/>
    <mergeCell ref="F107:J107"/>
    <mergeCell ref="F108:J108"/>
    <mergeCell ref="F110:J110"/>
    <mergeCell ref="F117:J117"/>
    <mergeCell ref="F118:J118"/>
    <mergeCell ref="F120:J120"/>
    <mergeCell ref="F127:J127"/>
    <mergeCell ref="F128:J128"/>
    <mergeCell ref="A44:D44"/>
    <mergeCell ref="E46:J46"/>
    <mergeCell ref="F47:J47"/>
    <mergeCell ref="F48:J48"/>
    <mergeCell ref="F90:J90"/>
    <mergeCell ref="F57:J57"/>
    <mergeCell ref="F58:J58"/>
    <mergeCell ref="F60:J60"/>
    <mergeCell ref="F67:J67"/>
    <mergeCell ref="F68:J68"/>
    <mergeCell ref="F70:J70"/>
    <mergeCell ref="F77:J77"/>
    <mergeCell ref="F78:J78"/>
    <mergeCell ref="F80:J80"/>
    <mergeCell ref="F87:J87"/>
    <mergeCell ref="F88:J88"/>
    <mergeCell ref="F50:J50"/>
    <mergeCell ref="F35:J35"/>
    <mergeCell ref="F36:J36"/>
    <mergeCell ref="F37:J37"/>
    <mergeCell ref="F38:J38"/>
    <mergeCell ref="F39:J39"/>
    <mergeCell ref="F40:J40"/>
    <mergeCell ref="E42:J42"/>
    <mergeCell ref="F34:J34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22:J22"/>
    <mergeCell ref="E10:J10"/>
    <mergeCell ref="E11:J11"/>
    <mergeCell ref="E12:J12"/>
    <mergeCell ref="E13:J13"/>
    <mergeCell ref="F15:J15"/>
    <mergeCell ref="F16:J16"/>
    <mergeCell ref="F17:J17"/>
    <mergeCell ref="F18:J18"/>
    <mergeCell ref="F19:J19"/>
    <mergeCell ref="F20:J20"/>
    <mergeCell ref="F21:J21"/>
    <mergeCell ref="E9:J9"/>
    <mergeCell ref="H1:J1"/>
    <mergeCell ref="H2:J2"/>
    <mergeCell ref="H3:J3"/>
    <mergeCell ref="H4:J4"/>
    <mergeCell ref="E8:J8"/>
  </mergeCells>
  <dataValidations count="1">
    <dataValidation type="decimal" operator="greaterThanOrEqual" allowBlank="1" showInputMessage="1" showErrorMessage="1" errorTitle="Ошибка заполнения" error="Может быть введено только действительное число больше или равное нулю." sqref="H46:I167">
      <formula1>0</formula1>
    </dataValidation>
  </dataValidations>
  <pageMargins left="0.196850393700787" right="0.196850393700787" top="0.78740157480314998" bottom="0.393700787401574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1"/>
  <sheetViews>
    <sheetView topLeftCell="C304" workbookViewId="0">
      <selection activeCell="F295" sqref="F295"/>
    </sheetView>
  </sheetViews>
  <sheetFormatPr defaultRowHeight="15" x14ac:dyDescent="0.25"/>
  <cols>
    <col min="1" max="2" width="20.7109375" hidden="1" customWidth="1"/>
    <col min="3" max="3" width="5.7109375" customWidth="1"/>
    <col min="4" max="4" width="71.28515625" customWidth="1"/>
    <col min="5" max="7" width="20.7109375" customWidth="1"/>
    <col min="8" max="8" width="10.7109375" customWidth="1"/>
  </cols>
  <sheetData>
    <row r="1" spans="1:8" ht="14.45" customHeight="1" x14ac:dyDescent="0.3">
      <c r="C1" s="13" t="s">
        <v>43</v>
      </c>
      <c r="D1" s="13"/>
      <c r="E1" s="13"/>
      <c r="F1" s="13"/>
      <c r="G1" s="13"/>
    </row>
    <row r="2" spans="1:8" ht="14.45" customHeight="1" x14ac:dyDescent="0.3">
      <c r="C2" s="13" t="s">
        <v>44</v>
      </c>
      <c r="D2" s="13"/>
      <c r="E2" s="13"/>
      <c r="F2" s="13"/>
      <c r="G2" s="13"/>
    </row>
    <row r="4" spans="1:8" ht="75" x14ac:dyDescent="0.25">
      <c r="A4" s="2" t="s">
        <v>45</v>
      </c>
      <c r="B4" s="2" t="s">
        <v>46</v>
      </c>
      <c r="C4" s="2" t="s">
        <v>37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</row>
    <row r="5" spans="1:8" x14ac:dyDescent="0.25">
      <c r="A5" s="2">
        <v>-1</v>
      </c>
      <c r="B5" s="2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</row>
    <row r="6" spans="1:8" ht="15.75" x14ac:dyDescent="0.25">
      <c r="A6" s="3" t="s">
        <v>52</v>
      </c>
      <c r="B6" s="3" t="s">
        <v>78</v>
      </c>
      <c r="C6" s="24" t="s">
        <v>80</v>
      </c>
      <c r="D6" s="27"/>
      <c r="E6" s="28"/>
      <c r="F6" s="28"/>
      <c r="G6" s="28"/>
      <c r="H6" s="3" t="s">
        <v>82</v>
      </c>
    </row>
    <row r="7" spans="1:8" x14ac:dyDescent="0.25">
      <c r="A7" s="3" t="s">
        <v>52</v>
      </c>
      <c r="B7" s="3" t="s">
        <v>78</v>
      </c>
      <c r="C7" s="7">
        <v>1</v>
      </c>
      <c r="D7" s="8" t="s">
        <v>83</v>
      </c>
      <c r="E7" s="10">
        <f t="shared" ref="E7:G7" si="0">SUM(E8:E20)</f>
        <v>9706</v>
      </c>
      <c r="F7" s="10">
        <f t="shared" si="0"/>
        <v>0</v>
      </c>
      <c r="G7" s="10">
        <f t="shared" si="0"/>
        <v>9706</v>
      </c>
      <c r="H7" s="3" t="str">
        <f t="shared" ref="H7:H38" si="1">IF(G7&gt;0,"Да","Нет")</f>
        <v>Да</v>
      </c>
    </row>
    <row r="8" spans="1:8" ht="45" x14ac:dyDescent="0.25">
      <c r="A8" s="3" t="s">
        <v>52</v>
      </c>
      <c r="B8" s="3" t="s">
        <v>78</v>
      </c>
      <c r="C8" s="3" t="s">
        <v>60</v>
      </c>
      <c r="D8" s="9" t="s">
        <v>84</v>
      </c>
      <c r="E8" s="11">
        <v>3534</v>
      </c>
      <c r="F8" s="11"/>
      <c r="G8" s="12">
        <f t="shared" ref="G8:G20" si="2">E8+F8</f>
        <v>3534</v>
      </c>
      <c r="H8" s="3" t="str">
        <f t="shared" si="1"/>
        <v>Да</v>
      </c>
    </row>
    <row r="9" spans="1:8" x14ac:dyDescent="0.25">
      <c r="A9" s="3" t="s">
        <v>52</v>
      </c>
      <c r="B9" s="3" t="s">
        <v>78</v>
      </c>
      <c r="C9" s="3" t="s">
        <v>65</v>
      </c>
      <c r="D9" s="9" t="s">
        <v>85</v>
      </c>
      <c r="E9" s="11">
        <v>1330</v>
      </c>
      <c r="F9" s="11"/>
      <c r="G9" s="12">
        <f t="shared" si="2"/>
        <v>1330</v>
      </c>
      <c r="H9" s="3" t="str">
        <f t="shared" si="1"/>
        <v>Да</v>
      </c>
    </row>
    <row r="10" spans="1:8" ht="30" x14ac:dyDescent="0.25">
      <c r="A10" s="3" t="s">
        <v>52</v>
      </c>
      <c r="B10" s="3" t="s">
        <v>78</v>
      </c>
      <c r="C10" s="3" t="s">
        <v>68</v>
      </c>
      <c r="D10" s="9" t="s">
        <v>86</v>
      </c>
      <c r="E10" s="11">
        <v>356</v>
      </c>
      <c r="F10" s="11"/>
      <c r="G10" s="12">
        <f t="shared" si="2"/>
        <v>356</v>
      </c>
      <c r="H10" s="3" t="str">
        <f t="shared" si="1"/>
        <v>Да</v>
      </c>
    </row>
    <row r="11" spans="1:8" ht="30" x14ac:dyDescent="0.25">
      <c r="A11" s="3" t="s">
        <v>52</v>
      </c>
      <c r="B11" s="3" t="s">
        <v>78</v>
      </c>
      <c r="C11" s="3" t="s">
        <v>70</v>
      </c>
      <c r="D11" s="9" t="s">
        <v>87</v>
      </c>
      <c r="E11" s="11"/>
      <c r="F11" s="11"/>
      <c r="G11" s="12">
        <f t="shared" si="2"/>
        <v>0</v>
      </c>
      <c r="H11" s="3" t="str">
        <f t="shared" si="1"/>
        <v>Нет</v>
      </c>
    </row>
    <row r="12" spans="1:8" ht="30" x14ac:dyDescent="0.25">
      <c r="A12" s="3" t="s">
        <v>52</v>
      </c>
      <c r="B12" s="3" t="s">
        <v>78</v>
      </c>
      <c r="C12" s="3" t="s">
        <v>72</v>
      </c>
      <c r="D12" s="9" t="s">
        <v>88</v>
      </c>
      <c r="E12" s="11">
        <v>918</v>
      </c>
      <c r="F12" s="11"/>
      <c r="G12" s="12">
        <f t="shared" si="2"/>
        <v>918</v>
      </c>
      <c r="H12" s="3" t="str">
        <f t="shared" si="1"/>
        <v>Да</v>
      </c>
    </row>
    <row r="13" spans="1:8" ht="30" x14ac:dyDescent="0.25">
      <c r="A13" s="3" t="s">
        <v>52</v>
      </c>
      <c r="B13" s="3" t="s">
        <v>78</v>
      </c>
      <c r="C13" s="3" t="s">
        <v>74</v>
      </c>
      <c r="D13" s="9" t="s">
        <v>89</v>
      </c>
      <c r="E13" s="11">
        <v>424</v>
      </c>
      <c r="F13" s="11"/>
      <c r="G13" s="12">
        <f t="shared" si="2"/>
        <v>424</v>
      </c>
      <c r="H13" s="3" t="str">
        <f t="shared" si="1"/>
        <v>Да</v>
      </c>
    </row>
    <row r="14" spans="1:8" x14ac:dyDescent="0.25">
      <c r="A14" s="3" t="s">
        <v>52</v>
      </c>
      <c r="B14" s="3" t="s">
        <v>78</v>
      </c>
      <c r="C14" s="3" t="s">
        <v>76</v>
      </c>
      <c r="D14" s="9" t="s">
        <v>90</v>
      </c>
      <c r="E14" s="11">
        <v>12</v>
      </c>
      <c r="F14" s="11"/>
      <c r="G14" s="12">
        <f t="shared" si="2"/>
        <v>12</v>
      </c>
      <c r="H14" s="3" t="str">
        <f t="shared" si="1"/>
        <v>Да</v>
      </c>
    </row>
    <row r="15" spans="1:8" x14ac:dyDescent="0.25">
      <c r="A15" s="3" t="s">
        <v>52</v>
      </c>
      <c r="B15" s="3" t="s">
        <v>78</v>
      </c>
      <c r="C15" s="3" t="s">
        <v>92</v>
      </c>
      <c r="D15" s="9" t="s">
        <v>91</v>
      </c>
      <c r="E15" s="11"/>
      <c r="F15" s="11"/>
      <c r="G15" s="12">
        <f t="shared" si="2"/>
        <v>0</v>
      </c>
      <c r="H15" s="3" t="str">
        <f t="shared" si="1"/>
        <v>Нет</v>
      </c>
    </row>
    <row r="16" spans="1:8" x14ac:dyDescent="0.25">
      <c r="A16" s="3" t="s">
        <v>52</v>
      </c>
      <c r="B16" s="3" t="s">
        <v>78</v>
      </c>
      <c r="C16" s="3" t="s">
        <v>94</v>
      </c>
      <c r="D16" s="9" t="s">
        <v>93</v>
      </c>
      <c r="E16" s="11">
        <v>2026</v>
      </c>
      <c r="F16" s="11"/>
      <c r="G16" s="12">
        <f t="shared" si="2"/>
        <v>2026</v>
      </c>
      <c r="H16" s="3" t="str">
        <f t="shared" si="1"/>
        <v>Да</v>
      </c>
    </row>
    <row r="17" spans="1:8" x14ac:dyDescent="0.25">
      <c r="A17" s="3" t="s">
        <v>52</v>
      </c>
      <c r="B17" s="3" t="s">
        <v>78</v>
      </c>
      <c r="C17" s="3" t="s">
        <v>96</v>
      </c>
      <c r="D17" s="9" t="s">
        <v>95</v>
      </c>
      <c r="E17" s="11">
        <v>323</v>
      </c>
      <c r="F17" s="11"/>
      <c r="G17" s="12">
        <f t="shared" si="2"/>
        <v>323</v>
      </c>
      <c r="H17" s="3" t="str">
        <f t="shared" si="1"/>
        <v>Да</v>
      </c>
    </row>
    <row r="18" spans="1:8" ht="30" x14ac:dyDescent="0.25">
      <c r="A18" s="3" t="s">
        <v>52</v>
      </c>
      <c r="B18" s="3" t="s">
        <v>78</v>
      </c>
      <c r="C18" s="3" t="s">
        <v>98</v>
      </c>
      <c r="D18" s="9" t="s">
        <v>97</v>
      </c>
      <c r="E18" s="11">
        <v>757</v>
      </c>
      <c r="F18" s="11"/>
      <c r="G18" s="12">
        <f t="shared" si="2"/>
        <v>757</v>
      </c>
      <c r="H18" s="3" t="str">
        <f t="shared" si="1"/>
        <v>Да</v>
      </c>
    </row>
    <row r="19" spans="1:8" ht="45" x14ac:dyDescent="0.25">
      <c r="A19" s="3" t="s">
        <v>52</v>
      </c>
      <c r="B19" s="3" t="s">
        <v>78</v>
      </c>
      <c r="C19" s="3" t="s">
        <v>100</v>
      </c>
      <c r="D19" s="9" t="s">
        <v>99</v>
      </c>
      <c r="E19" s="11">
        <v>26</v>
      </c>
      <c r="F19" s="11"/>
      <c r="G19" s="12">
        <f t="shared" si="2"/>
        <v>26</v>
      </c>
      <c r="H19" s="3" t="str">
        <f t="shared" si="1"/>
        <v>Да</v>
      </c>
    </row>
    <row r="20" spans="1:8" ht="30" x14ac:dyDescent="0.25">
      <c r="A20" s="3" t="s">
        <v>52</v>
      </c>
      <c r="B20" s="3" t="s">
        <v>78</v>
      </c>
      <c r="C20" s="3" t="s">
        <v>102</v>
      </c>
      <c r="D20" s="9" t="s">
        <v>101</v>
      </c>
      <c r="E20" s="11"/>
      <c r="F20" s="11"/>
      <c r="G20" s="12">
        <f t="shared" si="2"/>
        <v>0</v>
      </c>
      <c r="H20" s="3" t="str">
        <f t="shared" si="1"/>
        <v>Нет</v>
      </c>
    </row>
    <row r="21" spans="1:8" x14ac:dyDescent="0.25">
      <c r="A21" s="3" t="s">
        <v>52</v>
      </c>
      <c r="B21" s="3" t="s">
        <v>78</v>
      </c>
      <c r="C21" s="7">
        <v>2</v>
      </c>
      <c r="D21" s="8" t="s">
        <v>103</v>
      </c>
      <c r="E21" s="10">
        <f t="shared" ref="E21:G21" si="3">SUM(E22:E27)</f>
        <v>1219</v>
      </c>
      <c r="F21" s="10">
        <f t="shared" si="3"/>
        <v>0</v>
      </c>
      <c r="G21" s="10">
        <f t="shared" si="3"/>
        <v>1219</v>
      </c>
      <c r="H21" s="3" t="str">
        <f t="shared" si="1"/>
        <v>Да</v>
      </c>
    </row>
    <row r="22" spans="1:8" ht="60" x14ac:dyDescent="0.25">
      <c r="A22" s="3" t="s">
        <v>52</v>
      </c>
      <c r="B22" s="3" t="s">
        <v>78</v>
      </c>
      <c r="C22" s="3" t="s">
        <v>81</v>
      </c>
      <c r="D22" s="9" t="s">
        <v>104</v>
      </c>
      <c r="E22" s="11">
        <v>1218</v>
      </c>
      <c r="F22" s="11"/>
      <c r="G22" s="12">
        <f t="shared" ref="G22:G27" si="4">E22+F22</f>
        <v>1218</v>
      </c>
      <c r="H22" s="3" t="str">
        <f t="shared" si="1"/>
        <v>Да</v>
      </c>
    </row>
    <row r="23" spans="1:8" x14ac:dyDescent="0.25">
      <c r="A23" s="3" t="s">
        <v>52</v>
      </c>
      <c r="B23" s="3" t="s">
        <v>78</v>
      </c>
      <c r="C23" s="3" t="s">
        <v>106</v>
      </c>
      <c r="D23" s="9" t="s">
        <v>105</v>
      </c>
      <c r="E23" s="11"/>
      <c r="F23" s="11"/>
      <c r="G23" s="12">
        <f t="shared" si="4"/>
        <v>0</v>
      </c>
      <c r="H23" s="3" t="str">
        <f t="shared" si="1"/>
        <v>Нет</v>
      </c>
    </row>
    <row r="24" spans="1:8" ht="30" x14ac:dyDescent="0.25">
      <c r="A24" s="3" t="s">
        <v>52</v>
      </c>
      <c r="B24" s="3" t="s">
        <v>78</v>
      </c>
      <c r="C24" s="3" t="s">
        <v>108</v>
      </c>
      <c r="D24" s="9" t="s">
        <v>107</v>
      </c>
      <c r="E24" s="11">
        <v>1</v>
      </c>
      <c r="F24" s="11"/>
      <c r="G24" s="12">
        <f t="shared" si="4"/>
        <v>1</v>
      </c>
      <c r="H24" s="3" t="str">
        <f t="shared" si="1"/>
        <v>Да</v>
      </c>
    </row>
    <row r="25" spans="1:8" ht="60" x14ac:dyDescent="0.25">
      <c r="A25" s="3" t="s">
        <v>52</v>
      </c>
      <c r="B25" s="3" t="s">
        <v>78</v>
      </c>
      <c r="C25" s="3" t="s">
        <v>110</v>
      </c>
      <c r="D25" s="9" t="s">
        <v>109</v>
      </c>
      <c r="E25" s="11"/>
      <c r="F25" s="11"/>
      <c r="G25" s="12">
        <f t="shared" si="4"/>
        <v>0</v>
      </c>
      <c r="H25" s="3" t="str">
        <f t="shared" si="1"/>
        <v>Нет</v>
      </c>
    </row>
    <row r="26" spans="1:8" ht="30" x14ac:dyDescent="0.25">
      <c r="A26" s="3" t="s">
        <v>52</v>
      </c>
      <c r="B26" s="3" t="s">
        <v>78</v>
      </c>
      <c r="C26" s="3" t="s">
        <v>112</v>
      </c>
      <c r="D26" s="9" t="s">
        <v>111</v>
      </c>
      <c r="E26" s="11"/>
      <c r="F26" s="11"/>
      <c r="G26" s="12">
        <f t="shared" si="4"/>
        <v>0</v>
      </c>
      <c r="H26" s="3" t="str">
        <f t="shared" si="1"/>
        <v>Нет</v>
      </c>
    </row>
    <row r="27" spans="1:8" x14ac:dyDescent="0.25">
      <c r="A27" s="3" t="s">
        <v>52</v>
      </c>
      <c r="B27" s="3" t="s">
        <v>78</v>
      </c>
      <c r="C27" s="3" t="s">
        <v>114</v>
      </c>
      <c r="D27" s="9" t="s">
        <v>113</v>
      </c>
      <c r="E27" s="11"/>
      <c r="F27" s="11"/>
      <c r="G27" s="12">
        <f t="shared" si="4"/>
        <v>0</v>
      </c>
      <c r="H27" s="3" t="str">
        <f t="shared" si="1"/>
        <v>Нет</v>
      </c>
    </row>
    <row r="28" spans="1:8" x14ac:dyDescent="0.25">
      <c r="A28" s="3" t="s">
        <v>52</v>
      </c>
      <c r="B28" s="3" t="s">
        <v>78</v>
      </c>
      <c r="C28" s="7">
        <v>3</v>
      </c>
      <c r="D28" s="8" t="s">
        <v>115</v>
      </c>
      <c r="E28" s="10">
        <f t="shared" ref="E28:G28" si="5">SUM(E29:E32)</f>
        <v>0</v>
      </c>
      <c r="F28" s="10">
        <f t="shared" si="5"/>
        <v>0</v>
      </c>
      <c r="G28" s="10">
        <f t="shared" si="5"/>
        <v>0</v>
      </c>
      <c r="H28" s="3" t="str">
        <f t="shared" si="1"/>
        <v>Нет</v>
      </c>
    </row>
    <row r="29" spans="1:8" ht="30" x14ac:dyDescent="0.25">
      <c r="A29" s="3" t="s">
        <v>52</v>
      </c>
      <c r="B29" s="3" t="s">
        <v>78</v>
      </c>
      <c r="C29" s="3" t="s">
        <v>117</v>
      </c>
      <c r="D29" s="9" t="s">
        <v>116</v>
      </c>
      <c r="E29" s="11"/>
      <c r="F29" s="11"/>
      <c r="G29" s="12">
        <f>E29+F29</f>
        <v>0</v>
      </c>
      <c r="H29" s="3" t="str">
        <f t="shared" si="1"/>
        <v>Нет</v>
      </c>
    </row>
    <row r="30" spans="1:8" ht="45" x14ac:dyDescent="0.25">
      <c r="A30" s="3" t="s">
        <v>52</v>
      </c>
      <c r="B30" s="3" t="s">
        <v>78</v>
      </c>
      <c r="C30" s="3" t="s">
        <v>119</v>
      </c>
      <c r="D30" s="9" t="s">
        <v>118</v>
      </c>
      <c r="E30" s="11"/>
      <c r="F30" s="11"/>
      <c r="G30" s="12">
        <f>E30+F30</f>
        <v>0</v>
      </c>
      <c r="H30" s="3" t="str">
        <f t="shared" si="1"/>
        <v>Нет</v>
      </c>
    </row>
    <row r="31" spans="1:8" x14ac:dyDescent="0.25">
      <c r="A31" s="3" t="s">
        <v>52</v>
      </c>
      <c r="B31" s="3" t="s">
        <v>78</v>
      </c>
      <c r="C31" s="3" t="s">
        <v>121</v>
      </c>
      <c r="D31" s="9" t="s">
        <v>120</v>
      </c>
      <c r="E31" s="11"/>
      <c r="F31" s="11"/>
      <c r="G31" s="12">
        <f>E31+F31</f>
        <v>0</v>
      </c>
      <c r="H31" s="3" t="str">
        <f t="shared" si="1"/>
        <v>Нет</v>
      </c>
    </row>
    <row r="32" spans="1:8" x14ac:dyDescent="0.25">
      <c r="A32" s="3" t="s">
        <v>52</v>
      </c>
      <c r="B32" s="3" t="s">
        <v>78</v>
      </c>
      <c r="C32" s="3" t="s">
        <v>123</v>
      </c>
      <c r="D32" s="9" t="s">
        <v>122</v>
      </c>
      <c r="E32" s="11"/>
      <c r="F32" s="11"/>
      <c r="G32" s="12">
        <f>E32+F32</f>
        <v>0</v>
      </c>
      <c r="H32" s="3" t="str">
        <f t="shared" si="1"/>
        <v>Нет</v>
      </c>
    </row>
    <row r="33" spans="1:8" x14ac:dyDescent="0.25">
      <c r="A33" s="3" t="s">
        <v>52</v>
      </c>
      <c r="B33" s="3" t="s">
        <v>78</v>
      </c>
      <c r="C33" s="7">
        <v>4</v>
      </c>
      <c r="D33" s="8" t="s">
        <v>124</v>
      </c>
      <c r="E33" s="10">
        <f t="shared" ref="E33:G33" si="6">SUM(E34:E38)</f>
        <v>0</v>
      </c>
      <c r="F33" s="10">
        <f t="shared" si="6"/>
        <v>0</v>
      </c>
      <c r="G33" s="10">
        <f t="shared" si="6"/>
        <v>0</v>
      </c>
      <c r="H33" s="3" t="str">
        <f t="shared" si="1"/>
        <v>Нет</v>
      </c>
    </row>
    <row r="34" spans="1:8" ht="60" x14ac:dyDescent="0.25">
      <c r="A34" s="3" t="s">
        <v>52</v>
      </c>
      <c r="B34" s="3" t="s">
        <v>78</v>
      </c>
      <c r="C34" s="3" t="s">
        <v>126</v>
      </c>
      <c r="D34" s="9" t="s">
        <v>125</v>
      </c>
      <c r="E34" s="11"/>
      <c r="F34" s="11"/>
      <c r="G34" s="12">
        <f>E34+F34</f>
        <v>0</v>
      </c>
      <c r="H34" s="3" t="str">
        <f t="shared" si="1"/>
        <v>Нет</v>
      </c>
    </row>
    <row r="35" spans="1:8" ht="60" x14ac:dyDescent="0.25">
      <c r="A35" s="3" t="s">
        <v>52</v>
      </c>
      <c r="B35" s="3" t="s">
        <v>78</v>
      </c>
      <c r="C35" s="3" t="s">
        <v>128</v>
      </c>
      <c r="D35" s="9" t="s">
        <v>127</v>
      </c>
      <c r="E35" s="11"/>
      <c r="F35" s="11"/>
      <c r="G35" s="12">
        <f>E35+F35</f>
        <v>0</v>
      </c>
      <c r="H35" s="3" t="str">
        <f t="shared" si="1"/>
        <v>Нет</v>
      </c>
    </row>
    <row r="36" spans="1:8" ht="30" x14ac:dyDescent="0.25">
      <c r="A36" s="3" t="s">
        <v>52</v>
      </c>
      <c r="B36" s="3" t="s">
        <v>78</v>
      </c>
      <c r="C36" s="3" t="s">
        <v>130</v>
      </c>
      <c r="D36" s="9" t="s">
        <v>129</v>
      </c>
      <c r="E36" s="11"/>
      <c r="F36" s="11"/>
      <c r="G36" s="12">
        <f>E36+F36</f>
        <v>0</v>
      </c>
      <c r="H36" s="3" t="str">
        <f t="shared" si="1"/>
        <v>Нет</v>
      </c>
    </row>
    <row r="37" spans="1:8" x14ac:dyDescent="0.25">
      <c r="A37" s="3" t="s">
        <v>52</v>
      </c>
      <c r="B37" s="3" t="s">
        <v>78</v>
      </c>
      <c r="C37" s="3" t="s">
        <v>132</v>
      </c>
      <c r="D37" s="9" t="s">
        <v>131</v>
      </c>
      <c r="E37" s="11"/>
      <c r="F37" s="11"/>
      <c r="G37" s="12">
        <f>E37+F37</f>
        <v>0</v>
      </c>
      <c r="H37" s="3" t="str">
        <f t="shared" si="1"/>
        <v>Нет</v>
      </c>
    </row>
    <row r="38" spans="1:8" ht="30" x14ac:dyDescent="0.25">
      <c r="A38" s="3" t="s">
        <v>52</v>
      </c>
      <c r="B38" s="3" t="s">
        <v>78</v>
      </c>
      <c r="C38" s="3" t="s">
        <v>134</v>
      </c>
      <c r="D38" s="9" t="s">
        <v>133</v>
      </c>
      <c r="E38" s="11"/>
      <c r="F38" s="11"/>
      <c r="G38" s="12">
        <f>E38+F38</f>
        <v>0</v>
      </c>
      <c r="H38" s="3" t="str">
        <f t="shared" si="1"/>
        <v>Нет</v>
      </c>
    </row>
    <row r="39" spans="1:8" x14ac:dyDescent="0.25">
      <c r="A39" s="3" t="s">
        <v>52</v>
      </c>
      <c r="B39" s="3" t="s">
        <v>78</v>
      </c>
      <c r="C39" s="7">
        <v>5</v>
      </c>
      <c r="D39" s="8" t="s">
        <v>135</v>
      </c>
      <c r="E39" s="10">
        <f t="shared" ref="E39:G39" si="7">SUM(E40:E42)</f>
        <v>394</v>
      </c>
      <c r="F39" s="10">
        <f t="shared" si="7"/>
        <v>0</v>
      </c>
      <c r="G39" s="10">
        <f t="shared" si="7"/>
        <v>394</v>
      </c>
      <c r="H39" s="3" t="str">
        <f t="shared" ref="H39:H56" si="8">IF(G39&gt;0,"Да","Нет")</f>
        <v>Да</v>
      </c>
    </row>
    <row r="40" spans="1:8" ht="30" x14ac:dyDescent="0.25">
      <c r="A40" s="3" t="s">
        <v>52</v>
      </c>
      <c r="B40" s="3" t="s">
        <v>78</v>
      </c>
      <c r="C40" s="3" t="s">
        <v>137</v>
      </c>
      <c r="D40" s="9" t="s">
        <v>136</v>
      </c>
      <c r="E40" s="11">
        <v>394</v>
      </c>
      <c r="F40" s="11"/>
      <c r="G40" s="12">
        <f>E40+F40</f>
        <v>394</v>
      </c>
      <c r="H40" s="3" t="str">
        <f t="shared" si="8"/>
        <v>Да</v>
      </c>
    </row>
    <row r="41" spans="1:8" x14ac:dyDescent="0.25">
      <c r="A41" s="3" t="s">
        <v>52</v>
      </c>
      <c r="B41" s="3" t="s">
        <v>78</v>
      </c>
      <c r="C41" s="3" t="s">
        <v>139</v>
      </c>
      <c r="D41" s="9" t="s">
        <v>138</v>
      </c>
      <c r="E41" s="11"/>
      <c r="F41" s="11"/>
      <c r="G41" s="12">
        <f>E41+F41</f>
        <v>0</v>
      </c>
      <c r="H41" s="3" t="str">
        <f t="shared" si="8"/>
        <v>Нет</v>
      </c>
    </row>
    <row r="42" spans="1:8" ht="30" x14ac:dyDescent="0.25">
      <c r="A42" s="3" t="s">
        <v>52</v>
      </c>
      <c r="B42" s="3" t="s">
        <v>78</v>
      </c>
      <c r="C42" s="3" t="s">
        <v>141</v>
      </c>
      <c r="D42" s="9" t="s">
        <v>140</v>
      </c>
      <c r="E42" s="11"/>
      <c r="F42" s="11"/>
      <c r="G42" s="12">
        <f>E42+F42</f>
        <v>0</v>
      </c>
      <c r="H42" s="3" t="str">
        <f t="shared" si="8"/>
        <v>Нет</v>
      </c>
    </row>
    <row r="43" spans="1:8" x14ac:dyDescent="0.25">
      <c r="A43" s="3" t="s">
        <v>52</v>
      </c>
      <c r="B43" s="3" t="s">
        <v>78</v>
      </c>
      <c r="C43" s="7">
        <v>6</v>
      </c>
      <c r="D43" s="8" t="s">
        <v>142</v>
      </c>
      <c r="E43" s="10">
        <f t="shared" ref="E43:G43" si="9">SUM(E44:E46)</f>
        <v>0</v>
      </c>
      <c r="F43" s="10">
        <f t="shared" si="9"/>
        <v>0</v>
      </c>
      <c r="G43" s="10">
        <f t="shared" si="9"/>
        <v>0</v>
      </c>
      <c r="H43" s="3" t="str">
        <f t="shared" si="8"/>
        <v>Нет</v>
      </c>
    </row>
    <row r="44" spans="1:8" ht="30" x14ac:dyDescent="0.25">
      <c r="A44" s="3" t="s">
        <v>52</v>
      </c>
      <c r="B44" s="3" t="s">
        <v>78</v>
      </c>
      <c r="C44" s="3" t="s">
        <v>144</v>
      </c>
      <c r="D44" s="9" t="s">
        <v>143</v>
      </c>
      <c r="E44" s="11"/>
      <c r="F44" s="11"/>
      <c r="G44" s="12">
        <f>E44+F44</f>
        <v>0</v>
      </c>
      <c r="H44" s="3" t="str">
        <f t="shared" si="8"/>
        <v>Нет</v>
      </c>
    </row>
    <row r="45" spans="1:8" x14ac:dyDescent="0.25">
      <c r="A45" s="3" t="s">
        <v>52</v>
      </c>
      <c r="B45" s="3" t="s">
        <v>78</v>
      </c>
      <c r="C45" s="3" t="s">
        <v>146</v>
      </c>
      <c r="D45" s="9" t="s">
        <v>145</v>
      </c>
      <c r="E45" s="11"/>
      <c r="F45" s="11"/>
      <c r="G45" s="12">
        <f>E45+F45</f>
        <v>0</v>
      </c>
      <c r="H45" s="3" t="str">
        <f t="shared" si="8"/>
        <v>Нет</v>
      </c>
    </row>
    <row r="46" spans="1:8" ht="45" x14ac:dyDescent="0.25">
      <c r="A46" s="3" t="s">
        <v>52</v>
      </c>
      <c r="B46" s="3" t="s">
        <v>78</v>
      </c>
      <c r="C46" s="3" t="s">
        <v>148</v>
      </c>
      <c r="D46" s="9" t="s">
        <v>147</v>
      </c>
      <c r="E46" s="11"/>
      <c r="F46" s="11"/>
      <c r="G46" s="12">
        <f>E46+F46</f>
        <v>0</v>
      </c>
      <c r="H46" s="3" t="str">
        <f t="shared" si="8"/>
        <v>Нет</v>
      </c>
    </row>
    <row r="47" spans="1:8" x14ac:dyDescent="0.25">
      <c r="A47" s="3" t="s">
        <v>52</v>
      </c>
      <c r="B47" s="3" t="s">
        <v>78</v>
      </c>
      <c r="C47" s="7">
        <v>7</v>
      </c>
      <c r="D47" s="8" t="s">
        <v>149</v>
      </c>
      <c r="E47" s="10">
        <f t="shared" ref="E47:G47" si="10">SUM(E48:E51)</f>
        <v>0</v>
      </c>
      <c r="F47" s="10">
        <f t="shared" si="10"/>
        <v>0</v>
      </c>
      <c r="G47" s="10">
        <f t="shared" si="10"/>
        <v>0</v>
      </c>
      <c r="H47" s="3" t="str">
        <f t="shared" si="8"/>
        <v>Нет</v>
      </c>
    </row>
    <row r="48" spans="1:8" ht="30" x14ac:dyDescent="0.25">
      <c r="A48" s="3" t="s">
        <v>52</v>
      </c>
      <c r="B48" s="3" t="s">
        <v>78</v>
      </c>
      <c r="C48" s="3" t="s">
        <v>151</v>
      </c>
      <c r="D48" s="9" t="s">
        <v>150</v>
      </c>
      <c r="E48" s="11"/>
      <c r="F48" s="11"/>
      <c r="G48" s="12">
        <f>E48+F48</f>
        <v>0</v>
      </c>
      <c r="H48" s="3" t="str">
        <f t="shared" si="8"/>
        <v>Нет</v>
      </c>
    </row>
    <row r="49" spans="1:8" ht="30" x14ac:dyDescent="0.25">
      <c r="A49" s="3" t="s">
        <v>52</v>
      </c>
      <c r="B49" s="3" t="s">
        <v>78</v>
      </c>
      <c r="C49" s="3" t="s">
        <v>153</v>
      </c>
      <c r="D49" s="9" t="s">
        <v>152</v>
      </c>
      <c r="E49" s="11"/>
      <c r="F49" s="11"/>
      <c r="G49" s="12">
        <f>E49+F49</f>
        <v>0</v>
      </c>
      <c r="H49" s="3" t="str">
        <f t="shared" si="8"/>
        <v>Нет</v>
      </c>
    </row>
    <row r="50" spans="1:8" x14ac:dyDescent="0.25">
      <c r="A50" s="3" t="s">
        <v>52</v>
      </c>
      <c r="B50" s="3" t="s">
        <v>78</v>
      </c>
      <c r="C50" s="3" t="s">
        <v>155</v>
      </c>
      <c r="D50" s="9" t="s">
        <v>154</v>
      </c>
      <c r="E50" s="11"/>
      <c r="F50" s="11"/>
      <c r="G50" s="12">
        <f>E50+F50</f>
        <v>0</v>
      </c>
      <c r="H50" s="3" t="str">
        <f t="shared" si="8"/>
        <v>Нет</v>
      </c>
    </row>
    <row r="51" spans="1:8" x14ac:dyDescent="0.25">
      <c r="A51" s="3" t="s">
        <v>52</v>
      </c>
      <c r="B51" s="3" t="s">
        <v>78</v>
      </c>
      <c r="C51" s="3" t="s">
        <v>157</v>
      </c>
      <c r="D51" s="9" t="s">
        <v>156</v>
      </c>
      <c r="E51" s="11"/>
      <c r="F51" s="11"/>
      <c r="G51" s="12">
        <f>E51+F51</f>
        <v>0</v>
      </c>
      <c r="H51" s="3" t="str">
        <f t="shared" si="8"/>
        <v>Нет</v>
      </c>
    </row>
    <row r="52" spans="1:8" x14ac:dyDescent="0.25">
      <c r="A52" s="3" t="s">
        <v>52</v>
      </c>
      <c r="B52" s="3" t="s">
        <v>78</v>
      </c>
      <c r="C52" s="7">
        <v>8</v>
      </c>
      <c r="D52" s="8" t="s">
        <v>158</v>
      </c>
      <c r="E52" s="10">
        <f t="shared" ref="E52:G52" si="11">SUM(E53:E56)</f>
        <v>0</v>
      </c>
      <c r="F52" s="10">
        <f t="shared" si="11"/>
        <v>0</v>
      </c>
      <c r="G52" s="10">
        <f t="shared" si="11"/>
        <v>0</v>
      </c>
      <c r="H52" s="3" t="str">
        <f t="shared" si="8"/>
        <v>Нет</v>
      </c>
    </row>
    <row r="53" spans="1:8" ht="30" x14ac:dyDescent="0.25">
      <c r="A53" s="3" t="s">
        <v>52</v>
      </c>
      <c r="B53" s="3" t="s">
        <v>78</v>
      </c>
      <c r="C53" s="3" t="s">
        <v>160</v>
      </c>
      <c r="D53" s="9" t="s">
        <v>159</v>
      </c>
      <c r="E53" s="11"/>
      <c r="F53" s="11"/>
      <c r="G53" s="12">
        <f>E53+F53</f>
        <v>0</v>
      </c>
      <c r="H53" s="3" t="str">
        <f t="shared" si="8"/>
        <v>Нет</v>
      </c>
    </row>
    <row r="54" spans="1:8" x14ac:dyDescent="0.25">
      <c r="A54" s="3" t="s">
        <v>52</v>
      </c>
      <c r="B54" s="3" t="s">
        <v>78</v>
      </c>
      <c r="C54" s="3" t="s">
        <v>162</v>
      </c>
      <c r="D54" s="9" t="s">
        <v>161</v>
      </c>
      <c r="E54" s="11"/>
      <c r="F54" s="11"/>
      <c r="G54" s="12">
        <f>E54+F54</f>
        <v>0</v>
      </c>
      <c r="H54" s="3" t="str">
        <f t="shared" si="8"/>
        <v>Нет</v>
      </c>
    </row>
    <row r="55" spans="1:8" ht="60" x14ac:dyDescent="0.25">
      <c r="A55" s="3" t="s">
        <v>52</v>
      </c>
      <c r="B55" s="3" t="s">
        <v>78</v>
      </c>
      <c r="C55" s="3" t="s">
        <v>164</v>
      </c>
      <c r="D55" s="9" t="s">
        <v>163</v>
      </c>
      <c r="E55" s="11"/>
      <c r="F55" s="11"/>
      <c r="G55" s="12">
        <f>E55+F55</f>
        <v>0</v>
      </c>
      <c r="H55" s="3" t="str">
        <f t="shared" si="8"/>
        <v>Нет</v>
      </c>
    </row>
    <row r="56" spans="1:8" ht="45" x14ac:dyDescent="0.25">
      <c r="A56" s="3" t="s">
        <v>52</v>
      </c>
      <c r="B56" s="3" t="s">
        <v>78</v>
      </c>
      <c r="C56" s="3" t="s">
        <v>166</v>
      </c>
      <c r="D56" s="9" t="s">
        <v>165</v>
      </c>
      <c r="E56" s="11"/>
      <c r="F56" s="11"/>
      <c r="G56" s="12">
        <f>E56+F56</f>
        <v>0</v>
      </c>
      <c r="H56" s="3" t="str">
        <f t="shared" si="8"/>
        <v>Нет</v>
      </c>
    </row>
    <row r="57" spans="1:8" ht="15.75" x14ac:dyDescent="0.25">
      <c r="A57" s="3" t="s">
        <v>52</v>
      </c>
      <c r="B57" s="3" t="s">
        <v>168</v>
      </c>
      <c r="C57" s="24" t="s">
        <v>170</v>
      </c>
      <c r="D57" s="27"/>
      <c r="E57" s="28"/>
      <c r="F57" s="28"/>
      <c r="G57" s="28"/>
      <c r="H57" s="3" t="s">
        <v>82</v>
      </c>
    </row>
    <row r="58" spans="1:8" x14ac:dyDescent="0.25">
      <c r="A58" s="3" t="s">
        <v>52</v>
      </c>
      <c r="B58" s="3" t="s">
        <v>168</v>
      </c>
      <c r="C58" s="7">
        <v>1</v>
      </c>
      <c r="D58" s="8" t="s">
        <v>83</v>
      </c>
      <c r="E58" s="10">
        <f t="shared" ref="E58:G58" si="12">SUM(E59:E71)</f>
        <v>64830</v>
      </c>
      <c r="F58" s="10">
        <f t="shared" si="12"/>
        <v>0</v>
      </c>
      <c r="G58" s="10">
        <f t="shared" si="12"/>
        <v>64830</v>
      </c>
      <c r="H58" s="3" t="str">
        <f t="shared" ref="H58:H89" si="13">IF(G58&gt;0,"Да","Нет")</f>
        <v>Да</v>
      </c>
    </row>
    <row r="59" spans="1:8" ht="45" x14ac:dyDescent="0.25">
      <c r="A59" s="3" t="s">
        <v>52</v>
      </c>
      <c r="B59" s="3" t="s">
        <v>168</v>
      </c>
      <c r="C59" s="3" t="s">
        <v>60</v>
      </c>
      <c r="D59" s="9" t="s">
        <v>84</v>
      </c>
      <c r="E59" s="11">
        <v>16278</v>
      </c>
      <c r="F59" s="11"/>
      <c r="G59" s="12">
        <f t="shared" ref="G59:G71" si="14">E59+F59</f>
        <v>16278</v>
      </c>
      <c r="H59" s="3" t="str">
        <f t="shared" si="13"/>
        <v>Да</v>
      </c>
    </row>
    <row r="60" spans="1:8" x14ac:dyDescent="0.25">
      <c r="A60" s="3" t="s">
        <v>52</v>
      </c>
      <c r="B60" s="3" t="s">
        <v>168</v>
      </c>
      <c r="C60" s="3" t="s">
        <v>65</v>
      </c>
      <c r="D60" s="9" t="s">
        <v>85</v>
      </c>
      <c r="E60" s="11">
        <v>10206</v>
      </c>
      <c r="F60" s="11"/>
      <c r="G60" s="12">
        <f t="shared" si="14"/>
        <v>10206</v>
      </c>
      <c r="H60" s="3" t="str">
        <f t="shared" si="13"/>
        <v>Да</v>
      </c>
    </row>
    <row r="61" spans="1:8" ht="30" x14ac:dyDescent="0.25">
      <c r="A61" s="3" t="s">
        <v>52</v>
      </c>
      <c r="B61" s="3" t="s">
        <v>168</v>
      </c>
      <c r="C61" s="3" t="s">
        <v>68</v>
      </c>
      <c r="D61" s="9" t="s">
        <v>86</v>
      </c>
      <c r="E61" s="11">
        <v>2082</v>
      </c>
      <c r="F61" s="11"/>
      <c r="G61" s="12">
        <f t="shared" si="14"/>
        <v>2082</v>
      </c>
      <c r="H61" s="3" t="str">
        <f t="shared" si="13"/>
        <v>Да</v>
      </c>
    </row>
    <row r="62" spans="1:8" ht="30" x14ac:dyDescent="0.25">
      <c r="A62" s="3" t="s">
        <v>52</v>
      </c>
      <c r="B62" s="3" t="s">
        <v>168</v>
      </c>
      <c r="C62" s="3" t="s">
        <v>70</v>
      </c>
      <c r="D62" s="9" t="s">
        <v>87</v>
      </c>
      <c r="E62" s="11"/>
      <c r="F62" s="11"/>
      <c r="G62" s="12">
        <f t="shared" si="14"/>
        <v>0</v>
      </c>
      <c r="H62" s="3" t="str">
        <f t="shared" si="13"/>
        <v>Нет</v>
      </c>
    </row>
    <row r="63" spans="1:8" ht="30" x14ac:dyDescent="0.25">
      <c r="A63" s="3" t="s">
        <v>52</v>
      </c>
      <c r="B63" s="3" t="s">
        <v>168</v>
      </c>
      <c r="C63" s="3" t="s">
        <v>72</v>
      </c>
      <c r="D63" s="9" t="s">
        <v>88</v>
      </c>
      <c r="E63" s="11">
        <v>9975</v>
      </c>
      <c r="F63" s="11"/>
      <c r="G63" s="12">
        <f t="shared" si="14"/>
        <v>9975</v>
      </c>
      <c r="H63" s="3" t="str">
        <f t="shared" si="13"/>
        <v>Да</v>
      </c>
    </row>
    <row r="64" spans="1:8" ht="30" x14ac:dyDescent="0.25">
      <c r="A64" s="3" t="s">
        <v>52</v>
      </c>
      <c r="B64" s="3" t="s">
        <v>168</v>
      </c>
      <c r="C64" s="3" t="s">
        <v>74</v>
      </c>
      <c r="D64" s="9" t="s">
        <v>89</v>
      </c>
      <c r="E64" s="11">
        <v>10896</v>
      </c>
      <c r="F64" s="11"/>
      <c r="G64" s="12">
        <f t="shared" si="14"/>
        <v>10896</v>
      </c>
      <c r="H64" s="3" t="str">
        <f t="shared" si="13"/>
        <v>Да</v>
      </c>
    </row>
    <row r="65" spans="1:8" x14ac:dyDescent="0.25">
      <c r="A65" s="3" t="s">
        <v>52</v>
      </c>
      <c r="B65" s="3" t="s">
        <v>168</v>
      </c>
      <c r="C65" s="3" t="s">
        <v>76</v>
      </c>
      <c r="D65" s="9" t="s">
        <v>90</v>
      </c>
      <c r="E65" s="11">
        <v>13</v>
      </c>
      <c r="F65" s="11"/>
      <c r="G65" s="12">
        <f t="shared" si="14"/>
        <v>13</v>
      </c>
      <c r="H65" s="3" t="str">
        <f t="shared" si="13"/>
        <v>Да</v>
      </c>
    </row>
    <row r="66" spans="1:8" x14ac:dyDescent="0.25">
      <c r="A66" s="3" t="s">
        <v>52</v>
      </c>
      <c r="B66" s="3" t="s">
        <v>168</v>
      </c>
      <c r="C66" s="3" t="s">
        <v>92</v>
      </c>
      <c r="D66" s="9" t="s">
        <v>91</v>
      </c>
      <c r="E66" s="11"/>
      <c r="F66" s="11"/>
      <c r="G66" s="12">
        <f t="shared" si="14"/>
        <v>0</v>
      </c>
      <c r="H66" s="3" t="str">
        <f t="shared" si="13"/>
        <v>Нет</v>
      </c>
    </row>
    <row r="67" spans="1:8" x14ac:dyDescent="0.25">
      <c r="A67" s="3" t="s">
        <v>52</v>
      </c>
      <c r="B67" s="3" t="s">
        <v>168</v>
      </c>
      <c r="C67" s="3" t="s">
        <v>94</v>
      </c>
      <c r="D67" s="9" t="s">
        <v>93</v>
      </c>
      <c r="E67" s="11">
        <v>9575</v>
      </c>
      <c r="F67" s="11"/>
      <c r="G67" s="12">
        <f t="shared" si="14"/>
        <v>9575</v>
      </c>
      <c r="H67" s="3" t="str">
        <f t="shared" si="13"/>
        <v>Да</v>
      </c>
    </row>
    <row r="68" spans="1:8" x14ac:dyDescent="0.25">
      <c r="A68" s="3" t="s">
        <v>52</v>
      </c>
      <c r="B68" s="3" t="s">
        <v>168</v>
      </c>
      <c r="C68" s="3" t="s">
        <v>96</v>
      </c>
      <c r="D68" s="9" t="s">
        <v>95</v>
      </c>
      <c r="E68" s="11">
        <v>4864</v>
      </c>
      <c r="F68" s="11"/>
      <c r="G68" s="12">
        <f t="shared" si="14"/>
        <v>4864</v>
      </c>
      <c r="H68" s="3" t="str">
        <f t="shared" si="13"/>
        <v>Да</v>
      </c>
    </row>
    <row r="69" spans="1:8" ht="30" x14ac:dyDescent="0.25">
      <c r="A69" s="3" t="s">
        <v>52</v>
      </c>
      <c r="B69" s="3" t="s">
        <v>168</v>
      </c>
      <c r="C69" s="3" t="s">
        <v>98</v>
      </c>
      <c r="D69" s="9" t="s">
        <v>97</v>
      </c>
      <c r="E69" s="11">
        <v>839</v>
      </c>
      <c r="F69" s="11"/>
      <c r="G69" s="12">
        <f t="shared" si="14"/>
        <v>839</v>
      </c>
      <c r="H69" s="3" t="str">
        <f t="shared" si="13"/>
        <v>Да</v>
      </c>
    </row>
    <row r="70" spans="1:8" ht="45" x14ac:dyDescent="0.25">
      <c r="A70" s="3" t="s">
        <v>52</v>
      </c>
      <c r="B70" s="3" t="s">
        <v>168</v>
      </c>
      <c r="C70" s="3" t="s">
        <v>100</v>
      </c>
      <c r="D70" s="9" t="s">
        <v>99</v>
      </c>
      <c r="E70" s="11">
        <v>102</v>
      </c>
      <c r="F70" s="11"/>
      <c r="G70" s="12">
        <f t="shared" si="14"/>
        <v>102</v>
      </c>
      <c r="H70" s="3" t="str">
        <f t="shared" si="13"/>
        <v>Да</v>
      </c>
    </row>
    <row r="71" spans="1:8" ht="30" x14ac:dyDescent="0.25">
      <c r="A71" s="3" t="s">
        <v>52</v>
      </c>
      <c r="B71" s="3" t="s">
        <v>168</v>
      </c>
      <c r="C71" s="3" t="s">
        <v>102</v>
      </c>
      <c r="D71" s="9" t="s">
        <v>101</v>
      </c>
      <c r="E71" s="11"/>
      <c r="F71" s="11"/>
      <c r="G71" s="12">
        <f t="shared" si="14"/>
        <v>0</v>
      </c>
      <c r="H71" s="3" t="str">
        <f t="shared" si="13"/>
        <v>Нет</v>
      </c>
    </row>
    <row r="72" spans="1:8" x14ac:dyDescent="0.25">
      <c r="A72" s="3" t="s">
        <v>52</v>
      </c>
      <c r="B72" s="3" t="s">
        <v>168</v>
      </c>
      <c r="C72" s="7">
        <v>2</v>
      </c>
      <c r="D72" s="8" t="s">
        <v>103</v>
      </c>
      <c r="E72" s="10">
        <f t="shared" ref="E72:G72" si="15">SUM(E73:E78)</f>
        <v>14414</v>
      </c>
      <c r="F72" s="10">
        <f t="shared" si="15"/>
        <v>0</v>
      </c>
      <c r="G72" s="10">
        <f t="shared" si="15"/>
        <v>14414</v>
      </c>
      <c r="H72" s="3" t="str">
        <f t="shared" si="13"/>
        <v>Да</v>
      </c>
    </row>
    <row r="73" spans="1:8" ht="60" x14ac:dyDescent="0.25">
      <c r="A73" s="3" t="s">
        <v>52</v>
      </c>
      <c r="B73" s="3" t="s">
        <v>168</v>
      </c>
      <c r="C73" s="3" t="s">
        <v>81</v>
      </c>
      <c r="D73" s="9" t="s">
        <v>104</v>
      </c>
      <c r="E73" s="11">
        <v>10671</v>
      </c>
      <c r="F73" s="11"/>
      <c r="G73" s="12">
        <f t="shared" ref="G73:G78" si="16">E73+F73</f>
        <v>10671</v>
      </c>
      <c r="H73" s="3" t="str">
        <f t="shared" si="13"/>
        <v>Да</v>
      </c>
    </row>
    <row r="74" spans="1:8" x14ac:dyDescent="0.25">
      <c r="A74" s="3" t="s">
        <v>52</v>
      </c>
      <c r="B74" s="3" t="s">
        <v>168</v>
      </c>
      <c r="C74" s="3" t="s">
        <v>106</v>
      </c>
      <c r="D74" s="9" t="s">
        <v>105</v>
      </c>
      <c r="E74" s="11"/>
      <c r="F74" s="11"/>
      <c r="G74" s="12">
        <f t="shared" si="16"/>
        <v>0</v>
      </c>
      <c r="H74" s="3" t="str">
        <f t="shared" si="13"/>
        <v>Нет</v>
      </c>
    </row>
    <row r="75" spans="1:8" ht="30" x14ac:dyDescent="0.25">
      <c r="A75" s="3" t="s">
        <v>52</v>
      </c>
      <c r="B75" s="3" t="s">
        <v>168</v>
      </c>
      <c r="C75" s="3" t="s">
        <v>108</v>
      </c>
      <c r="D75" s="9" t="s">
        <v>107</v>
      </c>
      <c r="E75" s="11">
        <v>3743</v>
      </c>
      <c r="F75" s="11"/>
      <c r="G75" s="12">
        <f t="shared" si="16"/>
        <v>3743</v>
      </c>
      <c r="H75" s="3" t="str">
        <f t="shared" si="13"/>
        <v>Да</v>
      </c>
    </row>
    <row r="76" spans="1:8" ht="60" x14ac:dyDescent="0.25">
      <c r="A76" s="3" t="s">
        <v>52</v>
      </c>
      <c r="B76" s="3" t="s">
        <v>168</v>
      </c>
      <c r="C76" s="3" t="s">
        <v>110</v>
      </c>
      <c r="D76" s="9" t="s">
        <v>109</v>
      </c>
      <c r="E76" s="11"/>
      <c r="F76" s="11"/>
      <c r="G76" s="12">
        <f t="shared" si="16"/>
        <v>0</v>
      </c>
      <c r="H76" s="3" t="str">
        <f t="shared" si="13"/>
        <v>Нет</v>
      </c>
    </row>
    <row r="77" spans="1:8" ht="30" x14ac:dyDescent="0.25">
      <c r="A77" s="3" t="s">
        <v>52</v>
      </c>
      <c r="B77" s="3" t="s">
        <v>168</v>
      </c>
      <c r="C77" s="3" t="s">
        <v>112</v>
      </c>
      <c r="D77" s="9" t="s">
        <v>111</v>
      </c>
      <c r="E77" s="11"/>
      <c r="F77" s="11"/>
      <c r="G77" s="12">
        <f t="shared" si="16"/>
        <v>0</v>
      </c>
      <c r="H77" s="3" t="str">
        <f t="shared" si="13"/>
        <v>Нет</v>
      </c>
    </row>
    <row r="78" spans="1:8" x14ac:dyDescent="0.25">
      <c r="A78" s="3" t="s">
        <v>52</v>
      </c>
      <c r="B78" s="3" t="s">
        <v>168</v>
      </c>
      <c r="C78" s="3" t="s">
        <v>114</v>
      </c>
      <c r="D78" s="9" t="s">
        <v>113</v>
      </c>
      <c r="E78" s="11"/>
      <c r="F78" s="11"/>
      <c r="G78" s="12">
        <f t="shared" si="16"/>
        <v>0</v>
      </c>
      <c r="H78" s="3" t="str">
        <f t="shared" si="13"/>
        <v>Нет</v>
      </c>
    </row>
    <row r="79" spans="1:8" x14ac:dyDescent="0.25">
      <c r="A79" s="3" t="s">
        <v>52</v>
      </c>
      <c r="B79" s="3" t="s">
        <v>168</v>
      </c>
      <c r="C79" s="7">
        <v>3</v>
      </c>
      <c r="D79" s="8" t="s">
        <v>115</v>
      </c>
      <c r="E79" s="10">
        <f t="shared" ref="E79:G79" si="17">SUM(E80:E83)</f>
        <v>22</v>
      </c>
      <c r="F79" s="10">
        <f t="shared" si="17"/>
        <v>0</v>
      </c>
      <c r="G79" s="10">
        <f t="shared" si="17"/>
        <v>22</v>
      </c>
      <c r="H79" s="3" t="str">
        <f t="shared" si="13"/>
        <v>Да</v>
      </c>
    </row>
    <row r="80" spans="1:8" ht="30" x14ac:dyDescent="0.25">
      <c r="A80" s="3" t="s">
        <v>52</v>
      </c>
      <c r="B80" s="3" t="s">
        <v>168</v>
      </c>
      <c r="C80" s="3" t="s">
        <v>117</v>
      </c>
      <c r="D80" s="9" t="s">
        <v>116</v>
      </c>
      <c r="E80" s="11"/>
      <c r="F80" s="11"/>
      <c r="G80" s="12">
        <f>E80+F80</f>
        <v>0</v>
      </c>
      <c r="H80" s="3" t="str">
        <f t="shared" si="13"/>
        <v>Нет</v>
      </c>
    </row>
    <row r="81" spans="1:8" ht="45" x14ac:dyDescent="0.25">
      <c r="A81" s="3" t="s">
        <v>52</v>
      </c>
      <c r="B81" s="3" t="s">
        <v>168</v>
      </c>
      <c r="C81" s="3" t="s">
        <v>119</v>
      </c>
      <c r="D81" s="9" t="s">
        <v>118</v>
      </c>
      <c r="E81" s="11">
        <v>22</v>
      </c>
      <c r="F81" s="11"/>
      <c r="G81" s="12">
        <f>E81+F81</f>
        <v>22</v>
      </c>
      <c r="H81" s="3" t="str">
        <f t="shared" si="13"/>
        <v>Да</v>
      </c>
    </row>
    <row r="82" spans="1:8" x14ac:dyDescent="0.25">
      <c r="A82" s="3" t="s">
        <v>52</v>
      </c>
      <c r="B82" s="3" t="s">
        <v>168</v>
      </c>
      <c r="C82" s="3" t="s">
        <v>121</v>
      </c>
      <c r="D82" s="9" t="s">
        <v>120</v>
      </c>
      <c r="E82" s="11"/>
      <c r="F82" s="11"/>
      <c r="G82" s="12">
        <f>E82+F82</f>
        <v>0</v>
      </c>
      <c r="H82" s="3" t="str">
        <f t="shared" si="13"/>
        <v>Нет</v>
      </c>
    </row>
    <row r="83" spans="1:8" x14ac:dyDescent="0.25">
      <c r="A83" s="3" t="s">
        <v>52</v>
      </c>
      <c r="B83" s="3" t="s">
        <v>168</v>
      </c>
      <c r="C83" s="3" t="s">
        <v>123</v>
      </c>
      <c r="D83" s="9" t="s">
        <v>122</v>
      </c>
      <c r="E83" s="11"/>
      <c r="F83" s="11"/>
      <c r="G83" s="12">
        <f>E83+F83</f>
        <v>0</v>
      </c>
      <c r="H83" s="3" t="str">
        <f t="shared" si="13"/>
        <v>Нет</v>
      </c>
    </row>
    <row r="84" spans="1:8" x14ac:dyDescent="0.25">
      <c r="A84" s="3" t="s">
        <v>52</v>
      </c>
      <c r="B84" s="3" t="s">
        <v>168</v>
      </c>
      <c r="C84" s="7">
        <v>4</v>
      </c>
      <c r="D84" s="8" t="s">
        <v>124</v>
      </c>
      <c r="E84" s="10">
        <f t="shared" ref="E84:G84" si="18">SUM(E85:E89)</f>
        <v>0</v>
      </c>
      <c r="F84" s="10">
        <f t="shared" si="18"/>
        <v>0</v>
      </c>
      <c r="G84" s="10">
        <f t="shared" si="18"/>
        <v>0</v>
      </c>
      <c r="H84" s="3" t="str">
        <f t="shared" si="13"/>
        <v>Нет</v>
      </c>
    </row>
    <row r="85" spans="1:8" ht="60" x14ac:dyDescent="0.25">
      <c r="A85" s="3" t="s">
        <v>52</v>
      </c>
      <c r="B85" s="3" t="s">
        <v>168</v>
      </c>
      <c r="C85" s="3" t="s">
        <v>126</v>
      </c>
      <c r="D85" s="9" t="s">
        <v>125</v>
      </c>
      <c r="E85" s="11"/>
      <c r="F85" s="11"/>
      <c r="G85" s="12">
        <f>E85+F85</f>
        <v>0</v>
      </c>
      <c r="H85" s="3" t="str">
        <f t="shared" si="13"/>
        <v>Нет</v>
      </c>
    </row>
    <row r="86" spans="1:8" ht="60" x14ac:dyDescent="0.25">
      <c r="A86" s="3" t="s">
        <v>52</v>
      </c>
      <c r="B86" s="3" t="s">
        <v>168</v>
      </c>
      <c r="C86" s="3" t="s">
        <v>128</v>
      </c>
      <c r="D86" s="9" t="s">
        <v>127</v>
      </c>
      <c r="E86" s="11"/>
      <c r="F86" s="11"/>
      <c r="G86" s="12">
        <f>E86+F86</f>
        <v>0</v>
      </c>
      <c r="H86" s="3" t="str">
        <f t="shared" si="13"/>
        <v>Нет</v>
      </c>
    </row>
    <row r="87" spans="1:8" ht="30" x14ac:dyDescent="0.25">
      <c r="A87" s="3" t="s">
        <v>52</v>
      </c>
      <c r="B87" s="3" t="s">
        <v>168</v>
      </c>
      <c r="C87" s="3" t="s">
        <v>130</v>
      </c>
      <c r="D87" s="9" t="s">
        <v>129</v>
      </c>
      <c r="E87" s="11"/>
      <c r="F87" s="11"/>
      <c r="G87" s="12">
        <f>E87+F87</f>
        <v>0</v>
      </c>
      <c r="H87" s="3" t="str">
        <f t="shared" si="13"/>
        <v>Нет</v>
      </c>
    </row>
    <row r="88" spans="1:8" x14ac:dyDescent="0.25">
      <c r="A88" s="3" t="s">
        <v>52</v>
      </c>
      <c r="B88" s="3" t="s">
        <v>168</v>
      </c>
      <c r="C88" s="3" t="s">
        <v>132</v>
      </c>
      <c r="D88" s="9" t="s">
        <v>131</v>
      </c>
      <c r="E88" s="11"/>
      <c r="F88" s="11"/>
      <c r="G88" s="12">
        <f>E88+F88</f>
        <v>0</v>
      </c>
      <c r="H88" s="3" t="str">
        <f t="shared" si="13"/>
        <v>Нет</v>
      </c>
    </row>
    <row r="89" spans="1:8" ht="30" x14ac:dyDescent="0.25">
      <c r="A89" s="3" t="s">
        <v>52</v>
      </c>
      <c r="B89" s="3" t="s">
        <v>168</v>
      </c>
      <c r="C89" s="3" t="s">
        <v>134</v>
      </c>
      <c r="D89" s="9" t="s">
        <v>133</v>
      </c>
      <c r="E89" s="11"/>
      <c r="F89" s="11"/>
      <c r="G89" s="12">
        <f>E89+F89</f>
        <v>0</v>
      </c>
      <c r="H89" s="3" t="str">
        <f t="shared" si="13"/>
        <v>Нет</v>
      </c>
    </row>
    <row r="90" spans="1:8" x14ac:dyDescent="0.25">
      <c r="A90" s="3" t="s">
        <v>52</v>
      </c>
      <c r="B90" s="3" t="s">
        <v>168</v>
      </c>
      <c r="C90" s="7">
        <v>5</v>
      </c>
      <c r="D90" s="8" t="s">
        <v>135</v>
      </c>
      <c r="E90" s="10">
        <f t="shared" ref="E90:G90" si="19">SUM(E91:E93)</f>
        <v>6571</v>
      </c>
      <c r="F90" s="10">
        <f t="shared" si="19"/>
        <v>0</v>
      </c>
      <c r="G90" s="10">
        <f t="shared" si="19"/>
        <v>6571</v>
      </c>
      <c r="H90" s="3" t="str">
        <f t="shared" ref="H90:H107" si="20">IF(G90&gt;0,"Да","Нет")</f>
        <v>Да</v>
      </c>
    </row>
    <row r="91" spans="1:8" ht="30" x14ac:dyDescent="0.25">
      <c r="A91" s="3" t="s">
        <v>52</v>
      </c>
      <c r="B91" s="3" t="s">
        <v>168</v>
      </c>
      <c r="C91" s="3" t="s">
        <v>137</v>
      </c>
      <c r="D91" s="9" t="s">
        <v>136</v>
      </c>
      <c r="E91" s="11">
        <v>6571</v>
      </c>
      <c r="F91" s="11"/>
      <c r="G91" s="12">
        <f>E91+F91</f>
        <v>6571</v>
      </c>
      <c r="H91" s="3" t="str">
        <f t="shared" si="20"/>
        <v>Да</v>
      </c>
    </row>
    <row r="92" spans="1:8" x14ac:dyDescent="0.25">
      <c r="A92" s="3" t="s">
        <v>52</v>
      </c>
      <c r="B92" s="3" t="s">
        <v>168</v>
      </c>
      <c r="C92" s="3" t="s">
        <v>139</v>
      </c>
      <c r="D92" s="9" t="s">
        <v>138</v>
      </c>
      <c r="E92" s="11"/>
      <c r="F92" s="11"/>
      <c r="G92" s="12">
        <f>E92+F92</f>
        <v>0</v>
      </c>
      <c r="H92" s="3" t="str">
        <f t="shared" si="20"/>
        <v>Нет</v>
      </c>
    </row>
    <row r="93" spans="1:8" ht="30" x14ac:dyDescent="0.25">
      <c r="A93" s="3" t="s">
        <v>52</v>
      </c>
      <c r="B93" s="3" t="s">
        <v>168</v>
      </c>
      <c r="C93" s="3" t="s">
        <v>141</v>
      </c>
      <c r="D93" s="9" t="s">
        <v>140</v>
      </c>
      <c r="E93" s="11"/>
      <c r="F93" s="11"/>
      <c r="G93" s="12">
        <f>E93+F93</f>
        <v>0</v>
      </c>
      <c r="H93" s="3" t="str">
        <f t="shared" si="20"/>
        <v>Нет</v>
      </c>
    </row>
    <row r="94" spans="1:8" x14ac:dyDescent="0.25">
      <c r="A94" s="3" t="s">
        <v>52</v>
      </c>
      <c r="B94" s="3" t="s">
        <v>168</v>
      </c>
      <c r="C94" s="7">
        <v>6</v>
      </c>
      <c r="D94" s="8" t="s">
        <v>142</v>
      </c>
      <c r="E94" s="10">
        <f t="shared" ref="E94:G94" si="21">SUM(E95:E97)</f>
        <v>1</v>
      </c>
      <c r="F94" s="10">
        <f t="shared" si="21"/>
        <v>0</v>
      </c>
      <c r="G94" s="10">
        <f t="shared" si="21"/>
        <v>1</v>
      </c>
      <c r="H94" s="3" t="str">
        <f t="shared" si="20"/>
        <v>Да</v>
      </c>
    </row>
    <row r="95" spans="1:8" ht="30" x14ac:dyDescent="0.25">
      <c r="A95" s="3" t="s">
        <v>52</v>
      </c>
      <c r="B95" s="3" t="s">
        <v>168</v>
      </c>
      <c r="C95" s="3" t="s">
        <v>144</v>
      </c>
      <c r="D95" s="9" t="s">
        <v>143</v>
      </c>
      <c r="E95" s="11">
        <v>1</v>
      </c>
      <c r="F95" s="11"/>
      <c r="G95" s="12">
        <f>E95+F95</f>
        <v>1</v>
      </c>
      <c r="H95" s="3" t="str">
        <f t="shared" si="20"/>
        <v>Да</v>
      </c>
    </row>
    <row r="96" spans="1:8" x14ac:dyDescent="0.25">
      <c r="A96" s="3" t="s">
        <v>52</v>
      </c>
      <c r="B96" s="3" t="s">
        <v>168</v>
      </c>
      <c r="C96" s="3" t="s">
        <v>146</v>
      </c>
      <c r="D96" s="9" t="s">
        <v>145</v>
      </c>
      <c r="E96" s="11"/>
      <c r="F96" s="11"/>
      <c r="G96" s="12">
        <f>E96+F96</f>
        <v>0</v>
      </c>
      <c r="H96" s="3" t="str">
        <f t="shared" si="20"/>
        <v>Нет</v>
      </c>
    </row>
    <row r="97" spans="1:8" ht="45" x14ac:dyDescent="0.25">
      <c r="A97" s="3" t="s">
        <v>52</v>
      </c>
      <c r="B97" s="3" t="s">
        <v>168</v>
      </c>
      <c r="C97" s="3" t="s">
        <v>148</v>
      </c>
      <c r="D97" s="9" t="s">
        <v>147</v>
      </c>
      <c r="E97" s="11"/>
      <c r="F97" s="11"/>
      <c r="G97" s="12">
        <f>E97+F97</f>
        <v>0</v>
      </c>
      <c r="H97" s="3" t="str">
        <f t="shared" si="20"/>
        <v>Нет</v>
      </c>
    </row>
    <row r="98" spans="1:8" x14ac:dyDescent="0.25">
      <c r="A98" s="3" t="s">
        <v>52</v>
      </c>
      <c r="B98" s="3" t="s">
        <v>168</v>
      </c>
      <c r="C98" s="7">
        <v>7</v>
      </c>
      <c r="D98" s="8" t="s">
        <v>149</v>
      </c>
      <c r="E98" s="10">
        <f t="shared" ref="E98:G98" si="22">SUM(E99:E102)</f>
        <v>0</v>
      </c>
      <c r="F98" s="10">
        <f t="shared" si="22"/>
        <v>0</v>
      </c>
      <c r="G98" s="10">
        <f t="shared" si="22"/>
        <v>0</v>
      </c>
      <c r="H98" s="3" t="str">
        <f t="shared" si="20"/>
        <v>Нет</v>
      </c>
    </row>
    <row r="99" spans="1:8" ht="30" x14ac:dyDescent="0.25">
      <c r="A99" s="3" t="s">
        <v>52</v>
      </c>
      <c r="B99" s="3" t="s">
        <v>168</v>
      </c>
      <c r="C99" s="3" t="s">
        <v>151</v>
      </c>
      <c r="D99" s="9" t="s">
        <v>150</v>
      </c>
      <c r="E99" s="11"/>
      <c r="F99" s="11"/>
      <c r="G99" s="12">
        <f>E99+F99</f>
        <v>0</v>
      </c>
      <c r="H99" s="3" t="str">
        <f t="shared" si="20"/>
        <v>Нет</v>
      </c>
    </row>
    <row r="100" spans="1:8" ht="30" x14ac:dyDescent="0.25">
      <c r="A100" s="3" t="s">
        <v>52</v>
      </c>
      <c r="B100" s="3" t="s">
        <v>168</v>
      </c>
      <c r="C100" s="3" t="s">
        <v>153</v>
      </c>
      <c r="D100" s="9" t="s">
        <v>152</v>
      </c>
      <c r="E100" s="11"/>
      <c r="F100" s="11"/>
      <c r="G100" s="12">
        <f>E100+F100</f>
        <v>0</v>
      </c>
      <c r="H100" s="3" t="str">
        <f t="shared" si="20"/>
        <v>Нет</v>
      </c>
    </row>
    <row r="101" spans="1:8" x14ac:dyDescent="0.25">
      <c r="A101" s="3" t="s">
        <v>52</v>
      </c>
      <c r="B101" s="3" t="s">
        <v>168</v>
      </c>
      <c r="C101" s="3" t="s">
        <v>155</v>
      </c>
      <c r="D101" s="9" t="s">
        <v>154</v>
      </c>
      <c r="E101" s="11"/>
      <c r="F101" s="11"/>
      <c r="G101" s="12">
        <f>E101+F101</f>
        <v>0</v>
      </c>
      <c r="H101" s="3" t="str">
        <f t="shared" si="20"/>
        <v>Нет</v>
      </c>
    </row>
    <row r="102" spans="1:8" x14ac:dyDescent="0.25">
      <c r="A102" s="3" t="s">
        <v>52</v>
      </c>
      <c r="B102" s="3" t="s">
        <v>168</v>
      </c>
      <c r="C102" s="3" t="s">
        <v>157</v>
      </c>
      <c r="D102" s="9" t="s">
        <v>156</v>
      </c>
      <c r="E102" s="11"/>
      <c r="F102" s="11"/>
      <c r="G102" s="12">
        <f>E102+F102</f>
        <v>0</v>
      </c>
      <c r="H102" s="3" t="str">
        <f t="shared" si="20"/>
        <v>Нет</v>
      </c>
    </row>
    <row r="103" spans="1:8" x14ac:dyDescent="0.25">
      <c r="A103" s="3" t="s">
        <v>52</v>
      </c>
      <c r="B103" s="3" t="s">
        <v>168</v>
      </c>
      <c r="C103" s="7">
        <v>8</v>
      </c>
      <c r="D103" s="8" t="s">
        <v>158</v>
      </c>
      <c r="E103" s="10">
        <f t="shared" ref="E103:G103" si="23">SUM(E104:E107)</f>
        <v>0</v>
      </c>
      <c r="F103" s="10">
        <f t="shared" si="23"/>
        <v>0</v>
      </c>
      <c r="G103" s="10">
        <f t="shared" si="23"/>
        <v>0</v>
      </c>
      <c r="H103" s="3" t="str">
        <f t="shared" si="20"/>
        <v>Нет</v>
      </c>
    </row>
    <row r="104" spans="1:8" ht="30" x14ac:dyDescent="0.25">
      <c r="A104" s="3" t="s">
        <v>52</v>
      </c>
      <c r="B104" s="3" t="s">
        <v>168</v>
      </c>
      <c r="C104" s="3" t="s">
        <v>160</v>
      </c>
      <c r="D104" s="9" t="s">
        <v>159</v>
      </c>
      <c r="E104" s="11"/>
      <c r="F104" s="11"/>
      <c r="G104" s="12">
        <f>E104+F104</f>
        <v>0</v>
      </c>
      <c r="H104" s="3" t="str">
        <f t="shared" si="20"/>
        <v>Нет</v>
      </c>
    </row>
    <row r="105" spans="1:8" x14ac:dyDescent="0.25">
      <c r="A105" s="3" t="s">
        <v>52</v>
      </c>
      <c r="B105" s="3" t="s">
        <v>168</v>
      </c>
      <c r="C105" s="3" t="s">
        <v>162</v>
      </c>
      <c r="D105" s="9" t="s">
        <v>161</v>
      </c>
      <c r="E105" s="11"/>
      <c r="F105" s="11"/>
      <c r="G105" s="12">
        <f>E105+F105</f>
        <v>0</v>
      </c>
      <c r="H105" s="3" t="str">
        <f t="shared" si="20"/>
        <v>Нет</v>
      </c>
    </row>
    <row r="106" spans="1:8" ht="60" x14ac:dyDescent="0.25">
      <c r="A106" s="3" t="s">
        <v>52</v>
      </c>
      <c r="B106" s="3" t="s">
        <v>168</v>
      </c>
      <c r="C106" s="3" t="s">
        <v>164</v>
      </c>
      <c r="D106" s="9" t="s">
        <v>163</v>
      </c>
      <c r="E106" s="11"/>
      <c r="F106" s="11"/>
      <c r="G106" s="12">
        <f>E106+F106</f>
        <v>0</v>
      </c>
      <c r="H106" s="3" t="str">
        <f t="shared" si="20"/>
        <v>Нет</v>
      </c>
    </row>
    <row r="107" spans="1:8" ht="45" x14ac:dyDescent="0.25">
      <c r="A107" s="3" t="s">
        <v>52</v>
      </c>
      <c r="B107" s="3" t="s">
        <v>168</v>
      </c>
      <c r="C107" s="3" t="s">
        <v>166</v>
      </c>
      <c r="D107" s="9" t="s">
        <v>165</v>
      </c>
      <c r="E107" s="11"/>
      <c r="F107" s="11"/>
      <c r="G107" s="12">
        <f>E107+F107</f>
        <v>0</v>
      </c>
      <c r="H107" s="3" t="str">
        <f t="shared" si="20"/>
        <v>Нет</v>
      </c>
    </row>
    <row r="108" spans="1:8" ht="15.75" x14ac:dyDescent="0.25">
      <c r="A108" s="3" t="s">
        <v>52</v>
      </c>
      <c r="B108" s="3" t="s">
        <v>174</v>
      </c>
      <c r="C108" s="24" t="s">
        <v>176</v>
      </c>
      <c r="D108" s="27"/>
      <c r="E108" s="28"/>
      <c r="F108" s="28"/>
      <c r="G108" s="28"/>
      <c r="H108" s="3" t="s">
        <v>82</v>
      </c>
    </row>
    <row r="109" spans="1:8" x14ac:dyDescent="0.25">
      <c r="A109" s="3" t="s">
        <v>52</v>
      </c>
      <c r="B109" s="3" t="s">
        <v>174</v>
      </c>
      <c r="C109" s="7">
        <v>1</v>
      </c>
      <c r="D109" s="8" t="s">
        <v>83</v>
      </c>
      <c r="E109" s="10">
        <f t="shared" ref="E109:G109" si="24">SUM(E110:E122)</f>
        <v>0</v>
      </c>
      <c r="F109" s="10">
        <f t="shared" si="24"/>
        <v>0</v>
      </c>
      <c r="G109" s="10">
        <f t="shared" si="24"/>
        <v>0</v>
      </c>
      <c r="H109" s="3" t="str">
        <f t="shared" ref="H109:H140" si="25">IF(G109&gt;0,"Да","Нет")</f>
        <v>Нет</v>
      </c>
    </row>
    <row r="110" spans="1:8" ht="45" x14ac:dyDescent="0.25">
      <c r="A110" s="3" t="s">
        <v>52</v>
      </c>
      <c r="B110" s="3" t="s">
        <v>174</v>
      </c>
      <c r="C110" s="3" t="s">
        <v>60</v>
      </c>
      <c r="D110" s="9" t="s">
        <v>84</v>
      </c>
      <c r="E110" s="11"/>
      <c r="F110" s="11"/>
      <c r="G110" s="12">
        <f t="shared" ref="G110:G122" si="26">E110+F110</f>
        <v>0</v>
      </c>
      <c r="H110" s="3" t="str">
        <f t="shared" si="25"/>
        <v>Нет</v>
      </c>
    </row>
    <row r="111" spans="1:8" x14ac:dyDescent="0.25">
      <c r="A111" s="3" t="s">
        <v>52</v>
      </c>
      <c r="B111" s="3" t="s">
        <v>174</v>
      </c>
      <c r="C111" s="3" t="s">
        <v>65</v>
      </c>
      <c r="D111" s="9" t="s">
        <v>85</v>
      </c>
      <c r="E111" s="11"/>
      <c r="F111" s="11"/>
      <c r="G111" s="12">
        <f t="shared" si="26"/>
        <v>0</v>
      </c>
      <c r="H111" s="3" t="str">
        <f t="shared" si="25"/>
        <v>Нет</v>
      </c>
    </row>
    <row r="112" spans="1:8" ht="30" x14ac:dyDescent="0.25">
      <c r="A112" s="3" t="s">
        <v>52</v>
      </c>
      <c r="B112" s="3" t="s">
        <v>174</v>
      </c>
      <c r="C112" s="3" t="s">
        <v>68</v>
      </c>
      <c r="D112" s="9" t="s">
        <v>86</v>
      </c>
      <c r="E112" s="11"/>
      <c r="F112" s="11"/>
      <c r="G112" s="12">
        <f t="shared" si="26"/>
        <v>0</v>
      </c>
      <c r="H112" s="3" t="str">
        <f t="shared" si="25"/>
        <v>Нет</v>
      </c>
    </row>
    <row r="113" spans="1:8" ht="30" x14ac:dyDescent="0.25">
      <c r="A113" s="3" t="s">
        <v>52</v>
      </c>
      <c r="B113" s="3" t="s">
        <v>174</v>
      </c>
      <c r="C113" s="3" t="s">
        <v>70</v>
      </c>
      <c r="D113" s="9" t="s">
        <v>87</v>
      </c>
      <c r="E113" s="11"/>
      <c r="F113" s="11"/>
      <c r="G113" s="12">
        <f t="shared" si="26"/>
        <v>0</v>
      </c>
      <c r="H113" s="3" t="str">
        <f t="shared" si="25"/>
        <v>Нет</v>
      </c>
    </row>
    <row r="114" spans="1:8" ht="30" x14ac:dyDescent="0.25">
      <c r="A114" s="3" t="s">
        <v>52</v>
      </c>
      <c r="B114" s="3" t="s">
        <v>174</v>
      </c>
      <c r="C114" s="3" t="s">
        <v>72</v>
      </c>
      <c r="D114" s="9" t="s">
        <v>88</v>
      </c>
      <c r="E114" s="11"/>
      <c r="F114" s="11"/>
      <c r="G114" s="12">
        <f t="shared" si="26"/>
        <v>0</v>
      </c>
      <c r="H114" s="3" t="str">
        <f t="shared" si="25"/>
        <v>Нет</v>
      </c>
    </row>
    <row r="115" spans="1:8" ht="30" x14ac:dyDescent="0.25">
      <c r="A115" s="3" t="s">
        <v>52</v>
      </c>
      <c r="B115" s="3" t="s">
        <v>174</v>
      </c>
      <c r="C115" s="3" t="s">
        <v>74</v>
      </c>
      <c r="D115" s="9" t="s">
        <v>89</v>
      </c>
      <c r="E115" s="11"/>
      <c r="F115" s="11"/>
      <c r="G115" s="12">
        <f t="shared" si="26"/>
        <v>0</v>
      </c>
      <c r="H115" s="3" t="str">
        <f t="shared" si="25"/>
        <v>Нет</v>
      </c>
    </row>
    <row r="116" spans="1:8" x14ac:dyDescent="0.25">
      <c r="A116" s="3" t="s">
        <v>52</v>
      </c>
      <c r="B116" s="3" t="s">
        <v>174</v>
      </c>
      <c r="C116" s="3" t="s">
        <v>76</v>
      </c>
      <c r="D116" s="9" t="s">
        <v>90</v>
      </c>
      <c r="E116" s="11"/>
      <c r="F116" s="11"/>
      <c r="G116" s="12">
        <f t="shared" si="26"/>
        <v>0</v>
      </c>
      <c r="H116" s="3" t="str">
        <f t="shared" si="25"/>
        <v>Нет</v>
      </c>
    </row>
    <row r="117" spans="1:8" x14ac:dyDescent="0.25">
      <c r="A117" s="3" t="s">
        <v>52</v>
      </c>
      <c r="B117" s="3" t="s">
        <v>174</v>
      </c>
      <c r="C117" s="3" t="s">
        <v>92</v>
      </c>
      <c r="D117" s="9" t="s">
        <v>91</v>
      </c>
      <c r="E117" s="11"/>
      <c r="F117" s="11"/>
      <c r="G117" s="12">
        <f t="shared" si="26"/>
        <v>0</v>
      </c>
      <c r="H117" s="3" t="str">
        <f t="shared" si="25"/>
        <v>Нет</v>
      </c>
    </row>
    <row r="118" spans="1:8" x14ac:dyDescent="0.25">
      <c r="A118" s="3" t="s">
        <v>52</v>
      </c>
      <c r="B118" s="3" t="s">
        <v>174</v>
      </c>
      <c r="C118" s="3" t="s">
        <v>94</v>
      </c>
      <c r="D118" s="9" t="s">
        <v>93</v>
      </c>
      <c r="E118" s="11"/>
      <c r="F118" s="11"/>
      <c r="G118" s="12">
        <f t="shared" si="26"/>
        <v>0</v>
      </c>
      <c r="H118" s="3" t="str">
        <f t="shared" si="25"/>
        <v>Нет</v>
      </c>
    </row>
    <row r="119" spans="1:8" x14ac:dyDescent="0.25">
      <c r="A119" s="3" t="s">
        <v>52</v>
      </c>
      <c r="B119" s="3" t="s">
        <v>174</v>
      </c>
      <c r="C119" s="3" t="s">
        <v>96</v>
      </c>
      <c r="D119" s="9" t="s">
        <v>95</v>
      </c>
      <c r="E119" s="11"/>
      <c r="F119" s="11"/>
      <c r="G119" s="12">
        <f t="shared" si="26"/>
        <v>0</v>
      </c>
      <c r="H119" s="3" t="str">
        <f t="shared" si="25"/>
        <v>Нет</v>
      </c>
    </row>
    <row r="120" spans="1:8" ht="30" x14ac:dyDescent="0.25">
      <c r="A120" s="3" t="s">
        <v>52</v>
      </c>
      <c r="B120" s="3" t="s">
        <v>174</v>
      </c>
      <c r="C120" s="3" t="s">
        <v>98</v>
      </c>
      <c r="D120" s="9" t="s">
        <v>97</v>
      </c>
      <c r="E120" s="11"/>
      <c r="F120" s="11"/>
      <c r="G120" s="12">
        <f t="shared" si="26"/>
        <v>0</v>
      </c>
      <c r="H120" s="3" t="str">
        <f t="shared" si="25"/>
        <v>Нет</v>
      </c>
    </row>
    <row r="121" spans="1:8" ht="45" x14ac:dyDescent="0.25">
      <c r="A121" s="3" t="s">
        <v>52</v>
      </c>
      <c r="B121" s="3" t="s">
        <v>174</v>
      </c>
      <c r="C121" s="3" t="s">
        <v>100</v>
      </c>
      <c r="D121" s="9" t="s">
        <v>99</v>
      </c>
      <c r="E121" s="11"/>
      <c r="F121" s="11"/>
      <c r="G121" s="12">
        <f t="shared" si="26"/>
        <v>0</v>
      </c>
      <c r="H121" s="3" t="str">
        <f t="shared" si="25"/>
        <v>Нет</v>
      </c>
    </row>
    <row r="122" spans="1:8" ht="30" x14ac:dyDescent="0.25">
      <c r="A122" s="3" t="s">
        <v>52</v>
      </c>
      <c r="B122" s="3" t="s">
        <v>174</v>
      </c>
      <c r="C122" s="3" t="s">
        <v>102</v>
      </c>
      <c r="D122" s="9" t="s">
        <v>101</v>
      </c>
      <c r="E122" s="11"/>
      <c r="F122" s="11"/>
      <c r="G122" s="12">
        <f t="shared" si="26"/>
        <v>0</v>
      </c>
      <c r="H122" s="3" t="str">
        <f t="shared" si="25"/>
        <v>Нет</v>
      </c>
    </row>
    <row r="123" spans="1:8" x14ac:dyDescent="0.25">
      <c r="A123" s="3" t="s">
        <v>52</v>
      </c>
      <c r="B123" s="3" t="s">
        <v>174</v>
      </c>
      <c r="C123" s="7">
        <v>2</v>
      </c>
      <c r="D123" s="8" t="s">
        <v>103</v>
      </c>
      <c r="E123" s="10">
        <f t="shared" ref="E123:G123" si="27">SUM(E124:E129)</f>
        <v>0</v>
      </c>
      <c r="F123" s="10">
        <f t="shared" si="27"/>
        <v>0</v>
      </c>
      <c r="G123" s="10">
        <f t="shared" si="27"/>
        <v>0</v>
      </c>
      <c r="H123" s="3" t="str">
        <f t="shared" si="25"/>
        <v>Нет</v>
      </c>
    </row>
    <row r="124" spans="1:8" ht="60" x14ac:dyDescent="0.25">
      <c r="A124" s="3" t="s">
        <v>52</v>
      </c>
      <c r="B124" s="3" t="s">
        <v>174</v>
      </c>
      <c r="C124" s="3" t="s">
        <v>81</v>
      </c>
      <c r="D124" s="9" t="s">
        <v>104</v>
      </c>
      <c r="E124" s="11"/>
      <c r="F124" s="11"/>
      <c r="G124" s="12">
        <f t="shared" ref="G124:G129" si="28">E124+F124</f>
        <v>0</v>
      </c>
      <c r="H124" s="3" t="str">
        <f t="shared" si="25"/>
        <v>Нет</v>
      </c>
    </row>
    <row r="125" spans="1:8" x14ac:dyDescent="0.25">
      <c r="A125" s="3" t="s">
        <v>52</v>
      </c>
      <c r="B125" s="3" t="s">
        <v>174</v>
      </c>
      <c r="C125" s="3" t="s">
        <v>106</v>
      </c>
      <c r="D125" s="9" t="s">
        <v>105</v>
      </c>
      <c r="E125" s="11"/>
      <c r="F125" s="11"/>
      <c r="G125" s="12">
        <f t="shared" si="28"/>
        <v>0</v>
      </c>
      <c r="H125" s="3" t="str">
        <f t="shared" si="25"/>
        <v>Нет</v>
      </c>
    </row>
    <row r="126" spans="1:8" ht="30" x14ac:dyDescent="0.25">
      <c r="A126" s="3" t="s">
        <v>52</v>
      </c>
      <c r="B126" s="3" t="s">
        <v>174</v>
      </c>
      <c r="C126" s="3" t="s">
        <v>108</v>
      </c>
      <c r="D126" s="9" t="s">
        <v>107</v>
      </c>
      <c r="E126" s="11"/>
      <c r="F126" s="11"/>
      <c r="G126" s="12">
        <f t="shared" si="28"/>
        <v>0</v>
      </c>
      <c r="H126" s="3" t="str">
        <f t="shared" si="25"/>
        <v>Нет</v>
      </c>
    </row>
    <row r="127" spans="1:8" ht="60" x14ac:dyDescent="0.25">
      <c r="A127" s="3" t="s">
        <v>52</v>
      </c>
      <c r="B127" s="3" t="s">
        <v>174</v>
      </c>
      <c r="C127" s="3" t="s">
        <v>110</v>
      </c>
      <c r="D127" s="9" t="s">
        <v>109</v>
      </c>
      <c r="E127" s="11"/>
      <c r="F127" s="11"/>
      <c r="G127" s="12">
        <f t="shared" si="28"/>
        <v>0</v>
      </c>
      <c r="H127" s="3" t="str">
        <f t="shared" si="25"/>
        <v>Нет</v>
      </c>
    </row>
    <row r="128" spans="1:8" ht="30" x14ac:dyDescent="0.25">
      <c r="A128" s="3" t="s">
        <v>52</v>
      </c>
      <c r="B128" s="3" t="s">
        <v>174</v>
      </c>
      <c r="C128" s="3" t="s">
        <v>112</v>
      </c>
      <c r="D128" s="9" t="s">
        <v>111</v>
      </c>
      <c r="E128" s="11"/>
      <c r="F128" s="11"/>
      <c r="G128" s="12">
        <f t="shared" si="28"/>
        <v>0</v>
      </c>
      <c r="H128" s="3" t="str">
        <f t="shared" si="25"/>
        <v>Нет</v>
      </c>
    </row>
    <row r="129" spans="1:8" x14ac:dyDescent="0.25">
      <c r="A129" s="3" t="s">
        <v>52</v>
      </c>
      <c r="B129" s="3" t="s">
        <v>174</v>
      </c>
      <c r="C129" s="3" t="s">
        <v>114</v>
      </c>
      <c r="D129" s="9" t="s">
        <v>113</v>
      </c>
      <c r="E129" s="11"/>
      <c r="F129" s="11"/>
      <c r="G129" s="12">
        <f t="shared" si="28"/>
        <v>0</v>
      </c>
      <c r="H129" s="3" t="str">
        <f t="shared" si="25"/>
        <v>Нет</v>
      </c>
    </row>
    <row r="130" spans="1:8" x14ac:dyDescent="0.25">
      <c r="A130" s="3" t="s">
        <v>52</v>
      </c>
      <c r="B130" s="3" t="s">
        <v>174</v>
      </c>
      <c r="C130" s="7">
        <v>3</v>
      </c>
      <c r="D130" s="8" t="s">
        <v>115</v>
      </c>
      <c r="E130" s="10">
        <f t="shared" ref="E130:G130" si="29">SUM(E131:E134)</f>
        <v>0</v>
      </c>
      <c r="F130" s="10">
        <f t="shared" si="29"/>
        <v>0</v>
      </c>
      <c r="G130" s="10">
        <f t="shared" si="29"/>
        <v>0</v>
      </c>
      <c r="H130" s="3" t="str">
        <f t="shared" si="25"/>
        <v>Нет</v>
      </c>
    </row>
    <row r="131" spans="1:8" ht="30" x14ac:dyDescent="0.25">
      <c r="A131" s="3" t="s">
        <v>52</v>
      </c>
      <c r="B131" s="3" t="s">
        <v>174</v>
      </c>
      <c r="C131" s="3" t="s">
        <v>117</v>
      </c>
      <c r="D131" s="9" t="s">
        <v>116</v>
      </c>
      <c r="E131" s="11"/>
      <c r="F131" s="11"/>
      <c r="G131" s="12">
        <f>E131+F131</f>
        <v>0</v>
      </c>
      <c r="H131" s="3" t="str">
        <f t="shared" si="25"/>
        <v>Нет</v>
      </c>
    </row>
    <row r="132" spans="1:8" ht="45" x14ac:dyDescent="0.25">
      <c r="A132" s="3" t="s">
        <v>52</v>
      </c>
      <c r="B132" s="3" t="s">
        <v>174</v>
      </c>
      <c r="C132" s="3" t="s">
        <v>119</v>
      </c>
      <c r="D132" s="9" t="s">
        <v>118</v>
      </c>
      <c r="E132" s="11"/>
      <c r="F132" s="11"/>
      <c r="G132" s="12">
        <f>E132+F132</f>
        <v>0</v>
      </c>
      <c r="H132" s="3" t="str">
        <f t="shared" si="25"/>
        <v>Нет</v>
      </c>
    </row>
    <row r="133" spans="1:8" x14ac:dyDescent="0.25">
      <c r="A133" s="3" t="s">
        <v>52</v>
      </c>
      <c r="B133" s="3" t="s">
        <v>174</v>
      </c>
      <c r="C133" s="3" t="s">
        <v>121</v>
      </c>
      <c r="D133" s="9" t="s">
        <v>120</v>
      </c>
      <c r="E133" s="11"/>
      <c r="F133" s="11"/>
      <c r="G133" s="12">
        <f>E133+F133</f>
        <v>0</v>
      </c>
      <c r="H133" s="3" t="str">
        <f t="shared" si="25"/>
        <v>Нет</v>
      </c>
    </row>
    <row r="134" spans="1:8" x14ac:dyDescent="0.25">
      <c r="A134" s="3" t="s">
        <v>52</v>
      </c>
      <c r="B134" s="3" t="s">
        <v>174</v>
      </c>
      <c r="C134" s="3" t="s">
        <v>123</v>
      </c>
      <c r="D134" s="9" t="s">
        <v>122</v>
      </c>
      <c r="E134" s="11"/>
      <c r="F134" s="11"/>
      <c r="G134" s="12">
        <f>E134+F134</f>
        <v>0</v>
      </c>
      <c r="H134" s="3" t="str">
        <f t="shared" si="25"/>
        <v>Нет</v>
      </c>
    </row>
    <row r="135" spans="1:8" x14ac:dyDescent="0.25">
      <c r="A135" s="3" t="s">
        <v>52</v>
      </c>
      <c r="B135" s="3" t="s">
        <v>174</v>
      </c>
      <c r="C135" s="7">
        <v>4</v>
      </c>
      <c r="D135" s="8" t="s">
        <v>124</v>
      </c>
      <c r="E135" s="10">
        <f t="shared" ref="E135:G135" si="30">SUM(E136:E140)</f>
        <v>0</v>
      </c>
      <c r="F135" s="10">
        <f t="shared" si="30"/>
        <v>0</v>
      </c>
      <c r="G135" s="10">
        <f t="shared" si="30"/>
        <v>0</v>
      </c>
      <c r="H135" s="3" t="str">
        <f t="shared" si="25"/>
        <v>Нет</v>
      </c>
    </row>
    <row r="136" spans="1:8" ht="60" x14ac:dyDescent="0.25">
      <c r="A136" s="3" t="s">
        <v>52</v>
      </c>
      <c r="B136" s="3" t="s">
        <v>174</v>
      </c>
      <c r="C136" s="3" t="s">
        <v>126</v>
      </c>
      <c r="D136" s="9" t="s">
        <v>125</v>
      </c>
      <c r="E136" s="11"/>
      <c r="F136" s="11"/>
      <c r="G136" s="12">
        <f>E136+F136</f>
        <v>0</v>
      </c>
      <c r="H136" s="3" t="str">
        <f t="shared" si="25"/>
        <v>Нет</v>
      </c>
    </row>
    <row r="137" spans="1:8" ht="60" x14ac:dyDescent="0.25">
      <c r="A137" s="3" t="s">
        <v>52</v>
      </c>
      <c r="B137" s="3" t="s">
        <v>174</v>
      </c>
      <c r="C137" s="3" t="s">
        <v>128</v>
      </c>
      <c r="D137" s="9" t="s">
        <v>127</v>
      </c>
      <c r="E137" s="11"/>
      <c r="F137" s="11"/>
      <c r="G137" s="12">
        <f>E137+F137</f>
        <v>0</v>
      </c>
      <c r="H137" s="3" t="str">
        <f t="shared" si="25"/>
        <v>Нет</v>
      </c>
    </row>
    <row r="138" spans="1:8" ht="30" x14ac:dyDescent="0.25">
      <c r="A138" s="3" t="s">
        <v>52</v>
      </c>
      <c r="B138" s="3" t="s">
        <v>174</v>
      </c>
      <c r="C138" s="3" t="s">
        <v>130</v>
      </c>
      <c r="D138" s="9" t="s">
        <v>129</v>
      </c>
      <c r="E138" s="11"/>
      <c r="F138" s="11"/>
      <c r="G138" s="12">
        <f>E138+F138</f>
        <v>0</v>
      </c>
      <c r="H138" s="3" t="str">
        <f t="shared" si="25"/>
        <v>Нет</v>
      </c>
    </row>
    <row r="139" spans="1:8" x14ac:dyDescent="0.25">
      <c r="A139" s="3" t="s">
        <v>52</v>
      </c>
      <c r="B139" s="3" t="s">
        <v>174</v>
      </c>
      <c r="C139" s="3" t="s">
        <v>132</v>
      </c>
      <c r="D139" s="9" t="s">
        <v>131</v>
      </c>
      <c r="E139" s="11"/>
      <c r="F139" s="11"/>
      <c r="G139" s="12">
        <f>E139+F139</f>
        <v>0</v>
      </c>
      <c r="H139" s="3" t="str">
        <f t="shared" si="25"/>
        <v>Нет</v>
      </c>
    </row>
    <row r="140" spans="1:8" ht="30" x14ac:dyDescent="0.25">
      <c r="A140" s="3" t="s">
        <v>52</v>
      </c>
      <c r="B140" s="3" t="s">
        <v>174</v>
      </c>
      <c r="C140" s="3" t="s">
        <v>134</v>
      </c>
      <c r="D140" s="9" t="s">
        <v>133</v>
      </c>
      <c r="E140" s="11"/>
      <c r="F140" s="11"/>
      <c r="G140" s="12">
        <f>E140+F140</f>
        <v>0</v>
      </c>
      <c r="H140" s="3" t="str">
        <f t="shared" si="25"/>
        <v>Нет</v>
      </c>
    </row>
    <row r="141" spans="1:8" x14ac:dyDescent="0.25">
      <c r="A141" s="3" t="s">
        <v>52</v>
      </c>
      <c r="B141" s="3" t="s">
        <v>174</v>
      </c>
      <c r="C141" s="7">
        <v>5</v>
      </c>
      <c r="D141" s="8" t="s">
        <v>135</v>
      </c>
      <c r="E141" s="10">
        <f t="shared" ref="E141:G141" si="31">SUM(E142:E144)</f>
        <v>0</v>
      </c>
      <c r="F141" s="10">
        <f t="shared" si="31"/>
        <v>0</v>
      </c>
      <c r="G141" s="10">
        <f t="shared" si="31"/>
        <v>0</v>
      </c>
      <c r="H141" s="3" t="str">
        <f t="shared" ref="H141:H158" si="32">IF(G141&gt;0,"Да","Нет")</f>
        <v>Нет</v>
      </c>
    </row>
    <row r="142" spans="1:8" ht="30" x14ac:dyDescent="0.25">
      <c r="A142" s="3" t="s">
        <v>52</v>
      </c>
      <c r="B142" s="3" t="s">
        <v>174</v>
      </c>
      <c r="C142" s="3" t="s">
        <v>137</v>
      </c>
      <c r="D142" s="9" t="s">
        <v>136</v>
      </c>
      <c r="E142" s="11"/>
      <c r="F142" s="11"/>
      <c r="G142" s="12">
        <f>E142+F142</f>
        <v>0</v>
      </c>
      <c r="H142" s="3" t="str">
        <f t="shared" si="32"/>
        <v>Нет</v>
      </c>
    </row>
    <row r="143" spans="1:8" x14ac:dyDescent="0.25">
      <c r="A143" s="3" t="s">
        <v>52</v>
      </c>
      <c r="B143" s="3" t="s">
        <v>174</v>
      </c>
      <c r="C143" s="3" t="s">
        <v>139</v>
      </c>
      <c r="D143" s="9" t="s">
        <v>138</v>
      </c>
      <c r="E143" s="11"/>
      <c r="F143" s="11"/>
      <c r="G143" s="12">
        <f>E143+F143</f>
        <v>0</v>
      </c>
      <c r="H143" s="3" t="str">
        <f t="shared" si="32"/>
        <v>Нет</v>
      </c>
    </row>
    <row r="144" spans="1:8" ht="30" x14ac:dyDescent="0.25">
      <c r="A144" s="3" t="s">
        <v>52</v>
      </c>
      <c r="B144" s="3" t="s">
        <v>174</v>
      </c>
      <c r="C144" s="3" t="s">
        <v>141</v>
      </c>
      <c r="D144" s="9" t="s">
        <v>140</v>
      </c>
      <c r="E144" s="11"/>
      <c r="F144" s="11"/>
      <c r="G144" s="12">
        <f>E144+F144</f>
        <v>0</v>
      </c>
      <c r="H144" s="3" t="str">
        <f t="shared" si="32"/>
        <v>Нет</v>
      </c>
    </row>
    <row r="145" spans="1:8" x14ac:dyDescent="0.25">
      <c r="A145" s="3" t="s">
        <v>52</v>
      </c>
      <c r="B145" s="3" t="s">
        <v>174</v>
      </c>
      <c r="C145" s="7">
        <v>6</v>
      </c>
      <c r="D145" s="8" t="s">
        <v>142</v>
      </c>
      <c r="E145" s="10">
        <f t="shared" ref="E145:G145" si="33">SUM(E146:E148)</f>
        <v>0</v>
      </c>
      <c r="F145" s="10">
        <f t="shared" si="33"/>
        <v>0</v>
      </c>
      <c r="G145" s="10">
        <f t="shared" si="33"/>
        <v>0</v>
      </c>
      <c r="H145" s="3" t="str">
        <f t="shared" si="32"/>
        <v>Нет</v>
      </c>
    </row>
    <row r="146" spans="1:8" ht="30" x14ac:dyDescent="0.25">
      <c r="A146" s="3" t="s">
        <v>52</v>
      </c>
      <c r="B146" s="3" t="s">
        <v>174</v>
      </c>
      <c r="C146" s="3" t="s">
        <v>144</v>
      </c>
      <c r="D146" s="9" t="s">
        <v>143</v>
      </c>
      <c r="E146" s="11"/>
      <c r="F146" s="11"/>
      <c r="G146" s="12">
        <f>E146+F146</f>
        <v>0</v>
      </c>
      <c r="H146" s="3" t="str">
        <f t="shared" si="32"/>
        <v>Нет</v>
      </c>
    </row>
    <row r="147" spans="1:8" x14ac:dyDescent="0.25">
      <c r="A147" s="3" t="s">
        <v>52</v>
      </c>
      <c r="B147" s="3" t="s">
        <v>174</v>
      </c>
      <c r="C147" s="3" t="s">
        <v>146</v>
      </c>
      <c r="D147" s="9" t="s">
        <v>145</v>
      </c>
      <c r="E147" s="11"/>
      <c r="F147" s="11"/>
      <c r="G147" s="12">
        <f>E147+F147</f>
        <v>0</v>
      </c>
      <c r="H147" s="3" t="str">
        <f t="shared" si="32"/>
        <v>Нет</v>
      </c>
    </row>
    <row r="148" spans="1:8" ht="45" x14ac:dyDescent="0.25">
      <c r="A148" s="3" t="s">
        <v>52</v>
      </c>
      <c r="B148" s="3" t="s">
        <v>174</v>
      </c>
      <c r="C148" s="3" t="s">
        <v>148</v>
      </c>
      <c r="D148" s="9" t="s">
        <v>147</v>
      </c>
      <c r="E148" s="11"/>
      <c r="F148" s="11"/>
      <c r="G148" s="12">
        <f>E148+F148</f>
        <v>0</v>
      </c>
      <c r="H148" s="3" t="str">
        <f t="shared" si="32"/>
        <v>Нет</v>
      </c>
    </row>
    <row r="149" spans="1:8" x14ac:dyDescent="0.25">
      <c r="A149" s="3" t="s">
        <v>52</v>
      </c>
      <c r="B149" s="3" t="s">
        <v>174</v>
      </c>
      <c r="C149" s="7">
        <v>7</v>
      </c>
      <c r="D149" s="8" t="s">
        <v>149</v>
      </c>
      <c r="E149" s="10">
        <f t="shared" ref="E149:G149" si="34">SUM(E150:E153)</f>
        <v>380</v>
      </c>
      <c r="F149" s="10">
        <f t="shared" si="34"/>
        <v>0</v>
      </c>
      <c r="G149" s="10">
        <f t="shared" si="34"/>
        <v>380</v>
      </c>
      <c r="H149" s="3" t="str">
        <f t="shared" si="32"/>
        <v>Да</v>
      </c>
    </row>
    <row r="150" spans="1:8" ht="30" x14ac:dyDescent="0.25">
      <c r="A150" s="3" t="s">
        <v>52</v>
      </c>
      <c r="B150" s="3" t="s">
        <v>174</v>
      </c>
      <c r="C150" s="3" t="s">
        <v>151</v>
      </c>
      <c r="D150" s="9" t="s">
        <v>150</v>
      </c>
      <c r="E150" s="11"/>
      <c r="F150" s="11"/>
      <c r="G150" s="12">
        <f>E150+F150</f>
        <v>0</v>
      </c>
      <c r="H150" s="3" t="str">
        <f t="shared" si="32"/>
        <v>Нет</v>
      </c>
    </row>
    <row r="151" spans="1:8" ht="30" x14ac:dyDescent="0.25">
      <c r="A151" s="3" t="s">
        <v>52</v>
      </c>
      <c r="B151" s="3" t="s">
        <v>174</v>
      </c>
      <c r="C151" s="3" t="s">
        <v>153</v>
      </c>
      <c r="D151" s="9" t="s">
        <v>152</v>
      </c>
      <c r="E151" s="11">
        <v>215</v>
      </c>
      <c r="F151" s="11"/>
      <c r="G151" s="12">
        <f>E151+F151</f>
        <v>215</v>
      </c>
      <c r="H151" s="3" t="str">
        <f t="shared" si="32"/>
        <v>Да</v>
      </c>
    </row>
    <row r="152" spans="1:8" x14ac:dyDescent="0.25">
      <c r="A152" s="3" t="s">
        <v>52</v>
      </c>
      <c r="B152" s="3" t="s">
        <v>174</v>
      </c>
      <c r="C152" s="3" t="s">
        <v>155</v>
      </c>
      <c r="D152" s="9" t="s">
        <v>154</v>
      </c>
      <c r="E152" s="11">
        <v>165</v>
      </c>
      <c r="F152" s="11"/>
      <c r="G152" s="12">
        <f>E152+F152</f>
        <v>165</v>
      </c>
      <c r="H152" s="3" t="str">
        <f t="shared" si="32"/>
        <v>Да</v>
      </c>
    </row>
    <row r="153" spans="1:8" x14ac:dyDescent="0.25">
      <c r="A153" s="3" t="s">
        <v>52</v>
      </c>
      <c r="B153" s="3" t="s">
        <v>174</v>
      </c>
      <c r="C153" s="3" t="s">
        <v>157</v>
      </c>
      <c r="D153" s="9" t="s">
        <v>156</v>
      </c>
      <c r="E153" s="11"/>
      <c r="F153" s="11"/>
      <c r="G153" s="12">
        <f>E153+F153</f>
        <v>0</v>
      </c>
      <c r="H153" s="3" t="str">
        <f t="shared" si="32"/>
        <v>Нет</v>
      </c>
    </row>
    <row r="154" spans="1:8" x14ac:dyDescent="0.25">
      <c r="A154" s="3" t="s">
        <v>52</v>
      </c>
      <c r="B154" s="3" t="s">
        <v>174</v>
      </c>
      <c r="C154" s="7">
        <v>8</v>
      </c>
      <c r="D154" s="8" t="s">
        <v>158</v>
      </c>
      <c r="E154" s="10">
        <f t="shared" ref="E154:G154" si="35">SUM(E155:E158)</f>
        <v>0</v>
      </c>
      <c r="F154" s="10">
        <f t="shared" si="35"/>
        <v>0</v>
      </c>
      <c r="G154" s="10">
        <f t="shared" si="35"/>
        <v>0</v>
      </c>
      <c r="H154" s="3" t="str">
        <f t="shared" si="32"/>
        <v>Нет</v>
      </c>
    </row>
    <row r="155" spans="1:8" ht="30" x14ac:dyDescent="0.25">
      <c r="A155" s="3" t="s">
        <v>52</v>
      </c>
      <c r="B155" s="3" t="s">
        <v>174</v>
      </c>
      <c r="C155" s="3" t="s">
        <v>160</v>
      </c>
      <c r="D155" s="9" t="s">
        <v>159</v>
      </c>
      <c r="E155" s="11"/>
      <c r="F155" s="11"/>
      <c r="G155" s="12">
        <f>E155+F155</f>
        <v>0</v>
      </c>
      <c r="H155" s="3" t="str">
        <f t="shared" si="32"/>
        <v>Нет</v>
      </c>
    </row>
    <row r="156" spans="1:8" x14ac:dyDescent="0.25">
      <c r="A156" s="3" t="s">
        <v>52</v>
      </c>
      <c r="B156" s="3" t="s">
        <v>174</v>
      </c>
      <c r="C156" s="3" t="s">
        <v>162</v>
      </c>
      <c r="D156" s="9" t="s">
        <v>161</v>
      </c>
      <c r="E156" s="11"/>
      <c r="F156" s="11"/>
      <c r="G156" s="12">
        <f>E156+F156</f>
        <v>0</v>
      </c>
      <c r="H156" s="3" t="str">
        <f t="shared" si="32"/>
        <v>Нет</v>
      </c>
    </row>
    <row r="157" spans="1:8" ht="60" x14ac:dyDescent="0.25">
      <c r="A157" s="3" t="s">
        <v>52</v>
      </c>
      <c r="B157" s="3" t="s">
        <v>174</v>
      </c>
      <c r="C157" s="3" t="s">
        <v>164</v>
      </c>
      <c r="D157" s="9" t="s">
        <v>163</v>
      </c>
      <c r="E157" s="11"/>
      <c r="F157" s="11"/>
      <c r="G157" s="12">
        <f>E157+F157</f>
        <v>0</v>
      </c>
      <c r="H157" s="3" t="str">
        <f t="shared" si="32"/>
        <v>Нет</v>
      </c>
    </row>
    <row r="158" spans="1:8" ht="45" x14ac:dyDescent="0.25">
      <c r="A158" s="3" t="s">
        <v>52</v>
      </c>
      <c r="B158" s="3" t="s">
        <v>174</v>
      </c>
      <c r="C158" s="3" t="s">
        <v>166</v>
      </c>
      <c r="D158" s="9" t="s">
        <v>165</v>
      </c>
      <c r="E158" s="11"/>
      <c r="F158" s="11"/>
      <c r="G158" s="12">
        <f>E158+F158</f>
        <v>0</v>
      </c>
      <c r="H158" s="3" t="str">
        <f t="shared" si="32"/>
        <v>Нет</v>
      </c>
    </row>
    <row r="159" spans="1:8" ht="15.75" x14ac:dyDescent="0.25">
      <c r="A159" s="3" t="s">
        <v>52</v>
      </c>
      <c r="B159" s="3" t="s">
        <v>179</v>
      </c>
      <c r="C159" s="24" t="s">
        <v>181</v>
      </c>
      <c r="D159" s="27"/>
      <c r="E159" s="28"/>
      <c r="F159" s="28"/>
      <c r="G159" s="28"/>
      <c r="H159" s="3" t="s">
        <v>82</v>
      </c>
    </row>
    <row r="160" spans="1:8" x14ac:dyDescent="0.25">
      <c r="A160" s="3" t="s">
        <v>52</v>
      </c>
      <c r="B160" s="3" t="s">
        <v>179</v>
      </c>
      <c r="C160" s="7">
        <v>1</v>
      </c>
      <c r="D160" s="8" t="s">
        <v>83</v>
      </c>
      <c r="E160" s="10">
        <f t="shared" ref="E160:G160" si="36">SUM(E161:E173)</f>
        <v>0</v>
      </c>
      <c r="F160" s="10">
        <f t="shared" si="36"/>
        <v>0</v>
      </c>
      <c r="G160" s="10">
        <f t="shared" si="36"/>
        <v>0</v>
      </c>
      <c r="H160" s="3" t="str">
        <f t="shared" ref="H160:H191" si="37">IF(G160&gt;0,"Да","Нет")</f>
        <v>Нет</v>
      </c>
    </row>
    <row r="161" spans="1:8" ht="45" x14ac:dyDescent="0.25">
      <c r="A161" s="3" t="s">
        <v>52</v>
      </c>
      <c r="B161" s="3" t="s">
        <v>179</v>
      </c>
      <c r="C161" s="3" t="s">
        <v>60</v>
      </c>
      <c r="D161" s="9" t="s">
        <v>84</v>
      </c>
      <c r="E161" s="11"/>
      <c r="F161" s="11"/>
      <c r="G161" s="12">
        <f t="shared" ref="G161:G173" si="38">E161+F161</f>
        <v>0</v>
      </c>
      <c r="H161" s="3" t="str">
        <f t="shared" si="37"/>
        <v>Нет</v>
      </c>
    </row>
    <row r="162" spans="1:8" x14ac:dyDescent="0.25">
      <c r="A162" s="3" t="s">
        <v>52</v>
      </c>
      <c r="B162" s="3" t="s">
        <v>179</v>
      </c>
      <c r="C162" s="3" t="s">
        <v>65</v>
      </c>
      <c r="D162" s="9" t="s">
        <v>85</v>
      </c>
      <c r="E162" s="11"/>
      <c r="F162" s="11"/>
      <c r="G162" s="12">
        <f t="shared" si="38"/>
        <v>0</v>
      </c>
      <c r="H162" s="3" t="str">
        <f t="shared" si="37"/>
        <v>Нет</v>
      </c>
    </row>
    <row r="163" spans="1:8" ht="30" x14ac:dyDescent="0.25">
      <c r="A163" s="3" t="s">
        <v>52</v>
      </c>
      <c r="B163" s="3" t="s">
        <v>179</v>
      </c>
      <c r="C163" s="3" t="s">
        <v>68</v>
      </c>
      <c r="D163" s="9" t="s">
        <v>86</v>
      </c>
      <c r="E163" s="11"/>
      <c r="F163" s="11"/>
      <c r="G163" s="12">
        <f t="shared" si="38"/>
        <v>0</v>
      </c>
      <c r="H163" s="3" t="str">
        <f t="shared" si="37"/>
        <v>Нет</v>
      </c>
    </row>
    <row r="164" spans="1:8" ht="30" x14ac:dyDescent="0.25">
      <c r="A164" s="3" t="s">
        <v>52</v>
      </c>
      <c r="B164" s="3" t="s">
        <v>179</v>
      </c>
      <c r="C164" s="3" t="s">
        <v>70</v>
      </c>
      <c r="D164" s="9" t="s">
        <v>87</v>
      </c>
      <c r="E164" s="11"/>
      <c r="F164" s="11"/>
      <c r="G164" s="12">
        <f t="shared" si="38"/>
        <v>0</v>
      </c>
      <c r="H164" s="3" t="str">
        <f t="shared" si="37"/>
        <v>Нет</v>
      </c>
    </row>
    <row r="165" spans="1:8" ht="30" x14ac:dyDescent="0.25">
      <c r="A165" s="3" t="s">
        <v>52</v>
      </c>
      <c r="B165" s="3" t="s">
        <v>179</v>
      </c>
      <c r="C165" s="3" t="s">
        <v>72</v>
      </c>
      <c r="D165" s="9" t="s">
        <v>88</v>
      </c>
      <c r="E165" s="11"/>
      <c r="F165" s="11"/>
      <c r="G165" s="12">
        <f t="shared" si="38"/>
        <v>0</v>
      </c>
      <c r="H165" s="3" t="str">
        <f t="shared" si="37"/>
        <v>Нет</v>
      </c>
    </row>
    <row r="166" spans="1:8" ht="30" x14ac:dyDescent="0.25">
      <c r="A166" s="3" t="s">
        <v>52</v>
      </c>
      <c r="B166" s="3" t="s">
        <v>179</v>
      </c>
      <c r="C166" s="3" t="s">
        <v>74</v>
      </c>
      <c r="D166" s="9" t="s">
        <v>89</v>
      </c>
      <c r="E166" s="11"/>
      <c r="F166" s="11"/>
      <c r="G166" s="12">
        <f t="shared" si="38"/>
        <v>0</v>
      </c>
      <c r="H166" s="3" t="str">
        <f t="shared" si="37"/>
        <v>Нет</v>
      </c>
    </row>
    <row r="167" spans="1:8" x14ac:dyDescent="0.25">
      <c r="A167" s="3" t="s">
        <v>52</v>
      </c>
      <c r="B167" s="3" t="s">
        <v>179</v>
      </c>
      <c r="C167" s="3" t="s">
        <v>76</v>
      </c>
      <c r="D167" s="9" t="s">
        <v>90</v>
      </c>
      <c r="E167" s="11"/>
      <c r="F167" s="11"/>
      <c r="G167" s="12">
        <f t="shared" si="38"/>
        <v>0</v>
      </c>
      <c r="H167" s="3" t="str">
        <f t="shared" si="37"/>
        <v>Нет</v>
      </c>
    </row>
    <row r="168" spans="1:8" x14ac:dyDescent="0.25">
      <c r="A168" s="3" t="s">
        <v>52</v>
      </c>
      <c r="B168" s="3" t="s">
        <v>179</v>
      </c>
      <c r="C168" s="3" t="s">
        <v>92</v>
      </c>
      <c r="D168" s="9" t="s">
        <v>91</v>
      </c>
      <c r="E168" s="11"/>
      <c r="F168" s="11"/>
      <c r="G168" s="12">
        <f t="shared" si="38"/>
        <v>0</v>
      </c>
      <c r="H168" s="3" t="str">
        <f t="shared" si="37"/>
        <v>Нет</v>
      </c>
    </row>
    <row r="169" spans="1:8" x14ac:dyDescent="0.25">
      <c r="A169" s="3" t="s">
        <v>52</v>
      </c>
      <c r="B169" s="3" t="s">
        <v>179</v>
      </c>
      <c r="C169" s="3" t="s">
        <v>94</v>
      </c>
      <c r="D169" s="9" t="s">
        <v>93</v>
      </c>
      <c r="E169" s="11"/>
      <c r="F169" s="11"/>
      <c r="G169" s="12">
        <f t="shared" si="38"/>
        <v>0</v>
      </c>
      <c r="H169" s="3" t="str">
        <f t="shared" si="37"/>
        <v>Нет</v>
      </c>
    </row>
    <row r="170" spans="1:8" x14ac:dyDescent="0.25">
      <c r="A170" s="3" t="s">
        <v>52</v>
      </c>
      <c r="B170" s="3" t="s">
        <v>179</v>
      </c>
      <c r="C170" s="3" t="s">
        <v>96</v>
      </c>
      <c r="D170" s="9" t="s">
        <v>95</v>
      </c>
      <c r="E170" s="11"/>
      <c r="F170" s="11"/>
      <c r="G170" s="12">
        <f t="shared" si="38"/>
        <v>0</v>
      </c>
      <c r="H170" s="3" t="str">
        <f t="shared" si="37"/>
        <v>Нет</v>
      </c>
    </row>
    <row r="171" spans="1:8" ht="30" x14ac:dyDescent="0.25">
      <c r="A171" s="3" t="s">
        <v>52</v>
      </c>
      <c r="B171" s="3" t="s">
        <v>179</v>
      </c>
      <c r="C171" s="3" t="s">
        <v>98</v>
      </c>
      <c r="D171" s="9" t="s">
        <v>97</v>
      </c>
      <c r="E171" s="11"/>
      <c r="F171" s="11"/>
      <c r="G171" s="12">
        <f t="shared" si="38"/>
        <v>0</v>
      </c>
      <c r="H171" s="3" t="str">
        <f t="shared" si="37"/>
        <v>Нет</v>
      </c>
    </row>
    <row r="172" spans="1:8" ht="45" x14ac:dyDescent="0.25">
      <c r="A172" s="3" t="s">
        <v>52</v>
      </c>
      <c r="B172" s="3" t="s">
        <v>179</v>
      </c>
      <c r="C172" s="3" t="s">
        <v>100</v>
      </c>
      <c r="D172" s="9" t="s">
        <v>99</v>
      </c>
      <c r="E172" s="11"/>
      <c r="F172" s="11"/>
      <c r="G172" s="12">
        <f t="shared" si="38"/>
        <v>0</v>
      </c>
      <c r="H172" s="3" t="str">
        <f t="shared" si="37"/>
        <v>Нет</v>
      </c>
    </row>
    <row r="173" spans="1:8" ht="30" x14ac:dyDescent="0.25">
      <c r="A173" s="3" t="s">
        <v>52</v>
      </c>
      <c r="B173" s="3" t="s">
        <v>179</v>
      </c>
      <c r="C173" s="3" t="s">
        <v>102</v>
      </c>
      <c r="D173" s="9" t="s">
        <v>101</v>
      </c>
      <c r="E173" s="11"/>
      <c r="F173" s="11"/>
      <c r="G173" s="12">
        <f t="shared" si="38"/>
        <v>0</v>
      </c>
      <c r="H173" s="3" t="str">
        <f t="shared" si="37"/>
        <v>Нет</v>
      </c>
    </row>
    <row r="174" spans="1:8" x14ac:dyDescent="0.25">
      <c r="A174" s="3" t="s">
        <v>52</v>
      </c>
      <c r="B174" s="3" t="s">
        <v>179</v>
      </c>
      <c r="C174" s="7">
        <v>2</v>
      </c>
      <c r="D174" s="8" t="s">
        <v>103</v>
      </c>
      <c r="E174" s="10">
        <f t="shared" ref="E174:G174" si="39">SUM(E175:E180)</f>
        <v>0</v>
      </c>
      <c r="F174" s="10">
        <f t="shared" si="39"/>
        <v>0</v>
      </c>
      <c r="G174" s="10">
        <f t="shared" si="39"/>
        <v>0</v>
      </c>
      <c r="H174" s="3" t="str">
        <f t="shared" si="37"/>
        <v>Нет</v>
      </c>
    </row>
    <row r="175" spans="1:8" ht="60" x14ac:dyDescent="0.25">
      <c r="A175" s="3" t="s">
        <v>52</v>
      </c>
      <c r="B175" s="3" t="s">
        <v>179</v>
      </c>
      <c r="C175" s="3" t="s">
        <v>81</v>
      </c>
      <c r="D175" s="9" t="s">
        <v>104</v>
      </c>
      <c r="E175" s="11"/>
      <c r="F175" s="11"/>
      <c r="G175" s="12">
        <f t="shared" ref="G175:G180" si="40">E175+F175</f>
        <v>0</v>
      </c>
      <c r="H175" s="3" t="str">
        <f t="shared" si="37"/>
        <v>Нет</v>
      </c>
    </row>
    <row r="176" spans="1:8" x14ac:dyDescent="0.25">
      <c r="A176" s="3" t="s">
        <v>52</v>
      </c>
      <c r="B176" s="3" t="s">
        <v>179</v>
      </c>
      <c r="C176" s="3" t="s">
        <v>106</v>
      </c>
      <c r="D176" s="9" t="s">
        <v>105</v>
      </c>
      <c r="E176" s="11"/>
      <c r="F176" s="11"/>
      <c r="G176" s="12">
        <f t="shared" si="40"/>
        <v>0</v>
      </c>
      <c r="H176" s="3" t="str">
        <f t="shared" si="37"/>
        <v>Нет</v>
      </c>
    </row>
    <row r="177" spans="1:8" ht="30" x14ac:dyDescent="0.25">
      <c r="A177" s="3" t="s">
        <v>52</v>
      </c>
      <c r="B177" s="3" t="s">
        <v>179</v>
      </c>
      <c r="C177" s="3" t="s">
        <v>108</v>
      </c>
      <c r="D177" s="9" t="s">
        <v>107</v>
      </c>
      <c r="E177" s="11"/>
      <c r="F177" s="11"/>
      <c r="G177" s="12">
        <f t="shared" si="40"/>
        <v>0</v>
      </c>
      <c r="H177" s="3" t="str">
        <f t="shared" si="37"/>
        <v>Нет</v>
      </c>
    </row>
    <row r="178" spans="1:8" ht="60" x14ac:dyDescent="0.25">
      <c r="A178" s="3" t="s">
        <v>52</v>
      </c>
      <c r="B178" s="3" t="s">
        <v>179</v>
      </c>
      <c r="C178" s="3" t="s">
        <v>110</v>
      </c>
      <c r="D178" s="9" t="s">
        <v>109</v>
      </c>
      <c r="E178" s="11"/>
      <c r="F178" s="11"/>
      <c r="G178" s="12">
        <f t="shared" si="40"/>
        <v>0</v>
      </c>
      <c r="H178" s="3" t="str">
        <f t="shared" si="37"/>
        <v>Нет</v>
      </c>
    </row>
    <row r="179" spans="1:8" ht="30" x14ac:dyDescent="0.25">
      <c r="A179" s="3" t="s">
        <v>52</v>
      </c>
      <c r="B179" s="3" t="s">
        <v>179</v>
      </c>
      <c r="C179" s="3" t="s">
        <v>112</v>
      </c>
      <c r="D179" s="9" t="s">
        <v>111</v>
      </c>
      <c r="E179" s="11"/>
      <c r="F179" s="11"/>
      <c r="G179" s="12">
        <f t="shared" si="40"/>
        <v>0</v>
      </c>
      <c r="H179" s="3" t="str">
        <f t="shared" si="37"/>
        <v>Нет</v>
      </c>
    </row>
    <row r="180" spans="1:8" x14ac:dyDescent="0.25">
      <c r="A180" s="3" t="s">
        <v>52</v>
      </c>
      <c r="B180" s="3" t="s">
        <v>179</v>
      </c>
      <c r="C180" s="3" t="s">
        <v>114</v>
      </c>
      <c r="D180" s="9" t="s">
        <v>113</v>
      </c>
      <c r="E180" s="11"/>
      <c r="F180" s="11"/>
      <c r="G180" s="12">
        <f t="shared" si="40"/>
        <v>0</v>
      </c>
      <c r="H180" s="3" t="str">
        <f t="shared" si="37"/>
        <v>Нет</v>
      </c>
    </row>
    <row r="181" spans="1:8" x14ac:dyDescent="0.25">
      <c r="A181" s="3" t="s">
        <v>52</v>
      </c>
      <c r="B181" s="3" t="s">
        <v>179</v>
      </c>
      <c r="C181" s="7">
        <v>3</v>
      </c>
      <c r="D181" s="8" t="s">
        <v>115</v>
      </c>
      <c r="E181" s="10">
        <f t="shared" ref="E181:G181" si="41">SUM(E182:E185)</f>
        <v>240</v>
      </c>
      <c r="F181" s="10">
        <f t="shared" si="41"/>
        <v>0</v>
      </c>
      <c r="G181" s="10">
        <f t="shared" si="41"/>
        <v>240</v>
      </c>
      <c r="H181" s="3" t="str">
        <f t="shared" si="37"/>
        <v>Да</v>
      </c>
    </row>
    <row r="182" spans="1:8" ht="30" x14ac:dyDescent="0.25">
      <c r="A182" s="3" t="s">
        <v>52</v>
      </c>
      <c r="B182" s="3" t="s">
        <v>179</v>
      </c>
      <c r="C182" s="3" t="s">
        <v>117</v>
      </c>
      <c r="D182" s="9" t="s">
        <v>116</v>
      </c>
      <c r="E182" s="11"/>
      <c r="F182" s="11"/>
      <c r="G182" s="12">
        <f>E182+F182</f>
        <v>0</v>
      </c>
      <c r="H182" s="3" t="str">
        <f t="shared" si="37"/>
        <v>Нет</v>
      </c>
    </row>
    <row r="183" spans="1:8" ht="45" x14ac:dyDescent="0.25">
      <c r="A183" s="3" t="s">
        <v>52</v>
      </c>
      <c r="B183" s="3" t="s">
        <v>179</v>
      </c>
      <c r="C183" s="3" t="s">
        <v>119</v>
      </c>
      <c r="D183" s="9" t="s">
        <v>118</v>
      </c>
      <c r="E183" s="11"/>
      <c r="F183" s="11"/>
      <c r="G183" s="12">
        <f>E183+F183</f>
        <v>0</v>
      </c>
      <c r="H183" s="3" t="str">
        <f t="shared" si="37"/>
        <v>Нет</v>
      </c>
    </row>
    <row r="184" spans="1:8" x14ac:dyDescent="0.25">
      <c r="A184" s="3" t="s">
        <v>52</v>
      </c>
      <c r="B184" s="3" t="s">
        <v>179</v>
      </c>
      <c r="C184" s="3" t="s">
        <v>121</v>
      </c>
      <c r="D184" s="9" t="s">
        <v>120</v>
      </c>
      <c r="E184" s="11"/>
      <c r="F184" s="11"/>
      <c r="G184" s="12">
        <f>E184+F184</f>
        <v>0</v>
      </c>
      <c r="H184" s="3" t="str">
        <f t="shared" si="37"/>
        <v>Нет</v>
      </c>
    </row>
    <row r="185" spans="1:8" x14ac:dyDescent="0.25">
      <c r="A185" s="3" t="s">
        <v>52</v>
      </c>
      <c r="B185" s="3" t="s">
        <v>179</v>
      </c>
      <c r="C185" s="3" t="s">
        <v>123</v>
      </c>
      <c r="D185" s="9" t="s">
        <v>122</v>
      </c>
      <c r="E185" s="11">
        <v>240</v>
      </c>
      <c r="F185" s="11"/>
      <c r="G185" s="12">
        <f>E185+F185</f>
        <v>240</v>
      </c>
      <c r="H185" s="3" t="str">
        <f t="shared" si="37"/>
        <v>Да</v>
      </c>
    </row>
    <row r="186" spans="1:8" x14ac:dyDescent="0.25">
      <c r="A186" s="3" t="s">
        <v>52</v>
      </c>
      <c r="B186" s="3" t="s">
        <v>179</v>
      </c>
      <c r="C186" s="7">
        <v>4</v>
      </c>
      <c r="D186" s="8" t="s">
        <v>124</v>
      </c>
      <c r="E186" s="10">
        <f t="shared" ref="E186:G186" si="42">SUM(E187:E191)</f>
        <v>504</v>
      </c>
      <c r="F186" s="10">
        <f t="shared" si="42"/>
        <v>0</v>
      </c>
      <c r="G186" s="10">
        <f t="shared" si="42"/>
        <v>504</v>
      </c>
      <c r="H186" s="3" t="str">
        <f t="shared" si="37"/>
        <v>Да</v>
      </c>
    </row>
    <row r="187" spans="1:8" ht="60" x14ac:dyDescent="0.25">
      <c r="A187" s="3" t="s">
        <v>52</v>
      </c>
      <c r="B187" s="3" t="s">
        <v>179</v>
      </c>
      <c r="C187" s="3" t="s">
        <v>126</v>
      </c>
      <c r="D187" s="9" t="s">
        <v>125</v>
      </c>
      <c r="E187" s="11"/>
      <c r="F187" s="11"/>
      <c r="G187" s="12">
        <f>E187+F187</f>
        <v>0</v>
      </c>
      <c r="H187" s="3" t="str">
        <f t="shared" si="37"/>
        <v>Нет</v>
      </c>
    </row>
    <row r="188" spans="1:8" ht="60" x14ac:dyDescent="0.25">
      <c r="A188" s="3" t="s">
        <v>52</v>
      </c>
      <c r="B188" s="3" t="s">
        <v>179</v>
      </c>
      <c r="C188" s="3" t="s">
        <v>128</v>
      </c>
      <c r="D188" s="9" t="s">
        <v>127</v>
      </c>
      <c r="E188" s="11">
        <v>252</v>
      </c>
      <c r="F188" s="11"/>
      <c r="G188" s="12">
        <f>E188+F188</f>
        <v>252</v>
      </c>
      <c r="H188" s="3" t="str">
        <f t="shared" si="37"/>
        <v>Да</v>
      </c>
    </row>
    <row r="189" spans="1:8" ht="30" x14ac:dyDescent="0.25">
      <c r="A189" s="3" t="s">
        <v>52</v>
      </c>
      <c r="B189" s="3" t="s">
        <v>179</v>
      </c>
      <c r="C189" s="3" t="s">
        <v>130</v>
      </c>
      <c r="D189" s="9" t="s">
        <v>129</v>
      </c>
      <c r="E189" s="11"/>
      <c r="F189" s="11"/>
      <c r="G189" s="12">
        <f>E189+F189</f>
        <v>0</v>
      </c>
      <c r="H189" s="3" t="str">
        <f t="shared" si="37"/>
        <v>Нет</v>
      </c>
    </row>
    <row r="190" spans="1:8" x14ac:dyDescent="0.25">
      <c r="A190" s="3" t="s">
        <v>52</v>
      </c>
      <c r="B190" s="3" t="s">
        <v>179</v>
      </c>
      <c r="C190" s="3" t="s">
        <v>132</v>
      </c>
      <c r="D190" s="9" t="s">
        <v>131</v>
      </c>
      <c r="E190" s="11">
        <v>252</v>
      </c>
      <c r="F190" s="11"/>
      <c r="G190" s="12">
        <f>E190+F190</f>
        <v>252</v>
      </c>
      <c r="H190" s="3" t="str">
        <f t="shared" si="37"/>
        <v>Да</v>
      </c>
    </row>
    <row r="191" spans="1:8" ht="30" x14ac:dyDescent="0.25">
      <c r="A191" s="3" t="s">
        <v>52</v>
      </c>
      <c r="B191" s="3" t="s">
        <v>179</v>
      </c>
      <c r="C191" s="3" t="s">
        <v>134</v>
      </c>
      <c r="D191" s="9" t="s">
        <v>133</v>
      </c>
      <c r="E191" s="11"/>
      <c r="F191" s="11"/>
      <c r="G191" s="12">
        <f>E191+F191</f>
        <v>0</v>
      </c>
      <c r="H191" s="3" t="str">
        <f t="shared" si="37"/>
        <v>Нет</v>
      </c>
    </row>
    <row r="192" spans="1:8" x14ac:dyDescent="0.25">
      <c r="A192" s="3" t="s">
        <v>52</v>
      </c>
      <c r="B192" s="3" t="s">
        <v>179</v>
      </c>
      <c r="C192" s="7">
        <v>5</v>
      </c>
      <c r="D192" s="8" t="s">
        <v>135</v>
      </c>
      <c r="E192" s="10">
        <f t="shared" ref="E192:G192" si="43">SUM(E193:E195)</f>
        <v>0</v>
      </c>
      <c r="F192" s="10">
        <f t="shared" si="43"/>
        <v>0</v>
      </c>
      <c r="G192" s="10">
        <f t="shared" si="43"/>
        <v>0</v>
      </c>
      <c r="H192" s="3" t="str">
        <f t="shared" ref="H192:H209" si="44">IF(G192&gt;0,"Да","Нет")</f>
        <v>Нет</v>
      </c>
    </row>
    <row r="193" spans="1:8" ht="30" x14ac:dyDescent="0.25">
      <c r="A193" s="3" t="s">
        <v>52</v>
      </c>
      <c r="B193" s="3" t="s">
        <v>179</v>
      </c>
      <c r="C193" s="3" t="s">
        <v>137</v>
      </c>
      <c r="D193" s="9" t="s">
        <v>136</v>
      </c>
      <c r="E193" s="11"/>
      <c r="F193" s="11"/>
      <c r="G193" s="12">
        <f>E193+F193</f>
        <v>0</v>
      </c>
      <c r="H193" s="3" t="str">
        <f t="shared" si="44"/>
        <v>Нет</v>
      </c>
    </row>
    <row r="194" spans="1:8" x14ac:dyDescent="0.25">
      <c r="A194" s="3" t="s">
        <v>52</v>
      </c>
      <c r="B194" s="3" t="s">
        <v>179</v>
      </c>
      <c r="C194" s="3" t="s">
        <v>139</v>
      </c>
      <c r="D194" s="9" t="s">
        <v>138</v>
      </c>
      <c r="E194" s="11"/>
      <c r="F194" s="11"/>
      <c r="G194" s="12">
        <f>E194+F194</f>
        <v>0</v>
      </c>
      <c r="H194" s="3" t="str">
        <f t="shared" si="44"/>
        <v>Нет</v>
      </c>
    </row>
    <row r="195" spans="1:8" ht="30" x14ac:dyDescent="0.25">
      <c r="A195" s="3" t="s">
        <v>52</v>
      </c>
      <c r="B195" s="3" t="s">
        <v>179</v>
      </c>
      <c r="C195" s="3" t="s">
        <v>141</v>
      </c>
      <c r="D195" s="9" t="s">
        <v>140</v>
      </c>
      <c r="E195" s="11"/>
      <c r="F195" s="11"/>
      <c r="G195" s="12">
        <f>E195+F195</f>
        <v>0</v>
      </c>
      <c r="H195" s="3" t="str">
        <f t="shared" si="44"/>
        <v>Нет</v>
      </c>
    </row>
    <row r="196" spans="1:8" x14ac:dyDescent="0.25">
      <c r="A196" s="3" t="s">
        <v>52</v>
      </c>
      <c r="B196" s="3" t="s">
        <v>179</v>
      </c>
      <c r="C196" s="7">
        <v>6</v>
      </c>
      <c r="D196" s="8" t="s">
        <v>142</v>
      </c>
      <c r="E196" s="10">
        <f t="shared" ref="E196:G196" si="45">SUM(E197:E199)</f>
        <v>0</v>
      </c>
      <c r="F196" s="10">
        <f t="shared" si="45"/>
        <v>0</v>
      </c>
      <c r="G196" s="10">
        <f t="shared" si="45"/>
        <v>0</v>
      </c>
      <c r="H196" s="3" t="str">
        <f t="shared" si="44"/>
        <v>Нет</v>
      </c>
    </row>
    <row r="197" spans="1:8" ht="30" x14ac:dyDescent="0.25">
      <c r="A197" s="3" t="s">
        <v>52</v>
      </c>
      <c r="B197" s="3" t="s">
        <v>179</v>
      </c>
      <c r="C197" s="3" t="s">
        <v>144</v>
      </c>
      <c r="D197" s="9" t="s">
        <v>143</v>
      </c>
      <c r="E197" s="11"/>
      <c r="F197" s="11"/>
      <c r="G197" s="12">
        <f>E197+F197</f>
        <v>0</v>
      </c>
      <c r="H197" s="3" t="str">
        <f t="shared" si="44"/>
        <v>Нет</v>
      </c>
    </row>
    <row r="198" spans="1:8" x14ac:dyDescent="0.25">
      <c r="A198" s="3" t="s">
        <v>52</v>
      </c>
      <c r="B198" s="3" t="s">
        <v>179</v>
      </c>
      <c r="C198" s="3" t="s">
        <v>146</v>
      </c>
      <c r="D198" s="9" t="s">
        <v>145</v>
      </c>
      <c r="E198" s="11"/>
      <c r="F198" s="11"/>
      <c r="G198" s="12">
        <f>E198+F198</f>
        <v>0</v>
      </c>
      <c r="H198" s="3" t="str">
        <f t="shared" si="44"/>
        <v>Нет</v>
      </c>
    </row>
    <row r="199" spans="1:8" ht="45" x14ac:dyDescent="0.25">
      <c r="A199" s="3" t="s">
        <v>52</v>
      </c>
      <c r="B199" s="3" t="s">
        <v>179</v>
      </c>
      <c r="C199" s="3" t="s">
        <v>148</v>
      </c>
      <c r="D199" s="9" t="s">
        <v>147</v>
      </c>
      <c r="E199" s="11"/>
      <c r="F199" s="11"/>
      <c r="G199" s="12">
        <f>E199+F199</f>
        <v>0</v>
      </c>
      <c r="H199" s="3" t="str">
        <f t="shared" si="44"/>
        <v>Нет</v>
      </c>
    </row>
    <row r="200" spans="1:8" x14ac:dyDescent="0.25">
      <c r="A200" s="3" t="s">
        <v>52</v>
      </c>
      <c r="B200" s="3" t="s">
        <v>179</v>
      </c>
      <c r="C200" s="7">
        <v>7</v>
      </c>
      <c r="D200" s="8" t="s">
        <v>149</v>
      </c>
      <c r="E200" s="10">
        <f t="shared" ref="E200:G200" si="46">SUM(E201:E204)</f>
        <v>411</v>
      </c>
      <c r="F200" s="10">
        <f t="shared" si="46"/>
        <v>0</v>
      </c>
      <c r="G200" s="10">
        <f t="shared" si="46"/>
        <v>411</v>
      </c>
      <c r="H200" s="3" t="str">
        <f t="shared" si="44"/>
        <v>Да</v>
      </c>
    </row>
    <row r="201" spans="1:8" ht="30" x14ac:dyDescent="0.25">
      <c r="A201" s="3" t="s">
        <v>52</v>
      </c>
      <c r="B201" s="3" t="s">
        <v>179</v>
      </c>
      <c r="C201" s="3" t="s">
        <v>151</v>
      </c>
      <c r="D201" s="9" t="s">
        <v>150</v>
      </c>
      <c r="E201" s="11">
        <v>30</v>
      </c>
      <c r="F201" s="11"/>
      <c r="G201" s="12">
        <f>E201+F201</f>
        <v>30</v>
      </c>
      <c r="H201" s="3" t="str">
        <f t="shared" si="44"/>
        <v>Да</v>
      </c>
    </row>
    <row r="202" spans="1:8" ht="30" x14ac:dyDescent="0.25">
      <c r="A202" s="3" t="s">
        <v>52</v>
      </c>
      <c r="B202" s="3" t="s">
        <v>179</v>
      </c>
      <c r="C202" s="3" t="s">
        <v>153</v>
      </c>
      <c r="D202" s="9" t="s">
        <v>152</v>
      </c>
      <c r="E202" s="11">
        <v>216</v>
      </c>
      <c r="F202" s="11"/>
      <c r="G202" s="12">
        <f>E202+F202</f>
        <v>216</v>
      </c>
      <c r="H202" s="3" t="str">
        <f t="shared" si="44"/>
        <v>Да</v>
      </c>
    </row>
    <row r="203" spans="1:8" x14ac:dyDescent="0.25">
      <c r="A203" s="3" t="s">
        <v>52</v>
      </c>
      <c r="B203" s="3" t="s">
        <v>179</v>
      </c>
      <c r="C203" s="3" t="s">
        <v>155</v>
      </c>
      <c r="D203" s="9" t="s">
        <v>154</v>
      </c>
      <c r="E203" s="11">
        <v>165</v>
      </c>
      <c r="F203" s="11"/>
      <c r="G203" s="12">
        <f>E203+F203</f>
        <v>165</v>
      </c>
      <c r="H203" s="3" t="str">
        <f t="shared" si="44"/>
        <v>Да</v>
      </c>
    </row>
    <row r="204" spans="1:8" x14ac:dyDescent="0.25">
      <c r="A204" s="3" t="s">
        <v>52</v>
      </c>
      <c r="B204" s="3" t="s">
        <v>179</v>
      </c>
      <c r="C204" s="3" t="s">
        <v>157</v>
      </c>
      <c r="D204" s="9" t="s">
        <v>156</v>
      </c>
      <c r="E204" s="11"/>
      <c r="F204" s="11"/>
      <c r="G204" s="12">
        <f>E204+F204</f>
        <v>0</v>
      </c>
      <c r="H204" s="3" t="str">
        <f t="shared" si="44"/>
        <v>Нет</v>
      </c>
    </row>
    <row r="205" spans="1:8" x14ac:dyDescent="0.25">
      <c r="A205" s="3" t="s">
        <v>52</v>
      </c>
      <c r="B205" s="3" t="s">
        <v>179</v>
      </c>
      <c r="C205" s="7">
        <v>8</v>
      </c>
      <c r="D205" s="8" t="s">
        <v>158</v>
      </c>
      <c r="E205" s="10">
        <f t="shared" ref="E205:G205" si="47">SUM(E206:E209)</f>
        <v>0</v>
      </c>
      <c r="F205" s="10">
        <f t="shared" si="47"/>
        <v>0</v>
      </c>
      <c r="G205" s="10">
        <f t="shared" si="47"/>
        <v>0</v>
      </c>
      <c r="H205" s="3" t="str">
        <f t="shared" si="44"/>
        <v>Нет</v>
      </c>
    </row>
    <row r="206" spans="1:8" ht="30" x14ac:dyDescent="0.25">
      <c r="A206" s="3" t="s">
        <v>52</v>
      </c>
      <c r="B206" s="3" t="s">
        <v>179</v>
      </c>
      <c r="C206" s="3" t="s">
        <v>160</v>
      </c>
      <c r="D206" s="9" t="s">
        <v>159</v>
      </c>
      <c r="E206" s="11"/>
      <c r="F206" s="11"/>
      <c r="G206" s="12">
        <f>E206+F206</f>
        <v>0</v>
      </c>
      <c r="H206" s="3" t="str">
        <f t="shared" si="44"/>
        <v>Нет</v>
      </c>
    </row>
    <row r="207" spans="1:8" x14ac:dyDescent="0.25">
      <c r="A207" s="3" t="s">
        <v>52</v>
      </c>
      <c r="B207" s="3" t="s">
        <v>179</v>
      </c>
      <c r="C207" s="3" t="s">
        <v>162</v>
      </c>
      <c r="D207" s="9" t="s">
        <v>161</v>
      </c>
      <c r="E207" s="11"/>
      <c r="F207" s="11"/>
      <c r="G207" s="12">
        <f>E207+F207</f>
        <v>0</v>
      </c>
      <c r="H207" s="3" t="str">
        <f t="shared" si="44"/>
        <v>Нет</v>
      </c>
    </row>
    <row r="208" spans="1:8" ht="60" x14ac:dyDescent="0.25">
      <c r="A208" s="3" t="s">
        <v>52</v>
      </c>
      <c r="B208" s="3" t="s">
        <v>179</v>
      </c>
      <c r="C208" s="3" t="s">
        <v>164</v>
      </c>
      <c r="D208" s="9" t="s">
        <v>163</v>
      </c>
      <c r="E208" s="11"/>
      <c r="F208" s="11"/>
      <c r="G208" s="12">
        <f>E208+F208</f>
        <v>0</v>
      </c>
      <c r="H208" s="3" t="str">
        <f t="shared" si="44"/>
        <v>Нет</v>
      </c>
    </row>
    <row r="209" spans="1:8" ht="45" x14ac:dyDescent="0.25">
      <c r="A209" s="3" t="s">
        <v>52</v>
      </c>
      <c r="B209" s="3" t="s">
        <v>179</v>
      </c>
      <c r="C209" s="3" t="s">
        <v>166</v>
      </c>
      <c r="D209" s="9" t="s">
        <v>165</v>
      </c>
      <c r="E209" s="11"/>
      <c r="F209" s="11"/>
      <c r="G209" s="12">
        <f>E209+F209</f>
        <v>0</v>
      </c>
      <c r="H209" s="3" t="str">
        <f t="shared" si="44"/>
        <v>Нет</v>
      </c>
    </row>
    <row r="210" spans="1:8" ht="15.75" x14ac:dyDescent="0.25">
      <c r="A210" s="3" t="s">
        <v>52</v>
      </c>
      <c r="B210" s="3" t="s">
        <v>186</v>
      </c>
      <c r="C210" s="24" t="s">
        <v>188</v>
      </c>
      <c r="D210" s="27"/>
      <c r="E210" s="28"/>
      <c r="F210" s="28"/>
      <c r="G210" s="28"/>
      <c r="H210" s="3" t="s">
        <v>82</v>
      </c>
    </row>
    <row r="211" spans="1:8" x14ac:dyDescent="0.25">
      <c r="A211" s="3" t="s">
        <v>52</v>
      </c>
      <c r="B211" s="3" t="s">
        <v>186</v>
      </c>
      <c r="C211" s="7">
        <v>1</v>
      </c>
      <c r="D211" s="8" t="s">
        <v>83</v>
      </c>
      <c r="E211" s="10">
        <f t="shared" ref="E211:G211" si="48">SUM(E212:E218)</f>
        <v>0</v>
      </c>
      <c r="F211" s="10">
        <f t="shared" si="48"/>
        <v>0</v>
      </c>
      <c r="G211" s="10">
        <f t="shared" si="48"/>
        <v>0</v>
      </c>
      <c r="H211" s="3" t="str">
        <f t="shared" ref="H211:H249" si="49">IF(G211&gt;0,"Да","Нет")</f>
        <v>Нет</v>
      </c>
    </row>
    <row r="212" spans="1:8" ht="30" x14ac:dyDescent="0.25">
      <c r="A212" s="3" t="s">
        <v>52</v>
      </c>
      <c r="B212" s="3" t="s">
        <v>186</v>
      </c>
      <c r="C212" s="3" t="s">
        <v>60</v>
      </c>
      <c r="D212" s="9" t="s">
        <v>189</v>
      </c>
      <c r="E212" s="11"/>
      <c r="F212" s="11"/>
      <c r="G212" s="12">
        <f t="shared" ref="G212:G218" si="50">E212+F212</f>
        <v>0</v>
      </c>
      <c r="H212" s="3" t="str">
        <f t="shared" si="49"/>
        <v>Нет</v>
      </c>
    </row>
    <row r="213" spans="1:8" x14ac:dyDescent="0.25">
      <c r="A213" s="3" t="s">
        <v>52</v>
      </c>
      <c r="B213" s="3" t="s">
        <v>186</v>
      </c>
      <c r="C213" s="3" t="s">
        <v>65</v>
      </c>
      <c r="D213" s="9" t="s">
        <v>190</v>
      </c>
      <c r="E213" s="11"/>
      <c r="F213" s="11"/>
      <c r="G213" s="12">
        <f t="shared" si="50"/>
        <v>0</v>
      </c>
      <c r="H213" s="3" t="str">
        <f t="shared" si="49"/>
        <v>Нет</v>
      </c>
    </row>
    <row r="214" spans="1:8" x14ac:dyDescent="0.25">
      <c r="A214" s="3" t="s">
        <v>52</v>
      </c>
      <c r="B214" s="3" t="s">
        <v>186</v>
      </c>
      <c r="C214" s="3" t="s">
        <v>68</v>
      </c>
      <c r="D214" s="9" t="s">
        <v>191</v>
      </c>
      <c r="E214" s="11"/>
      <c r="F214" s="11"/>
      <c r="G214" s="12">
        <f t="shared" si="50"/>
        <v>0</v>
      </c>
      <c r="H214" s="3" t="str">
        <f t="shared" si="49"/>
        <v>Нет</v>
      </c>
    </row>
    <row r="215" spans="1:8" ht="30" x14ac:dyDescent="0.25">
      <c r="A215" s="3" t="s">
        <v>52</v>
      </c>
      <c r="B215" s="3" t="s">
        <v>186</v>
      </c>
      <c r="C215" s="3" t="s">
        <v>70</v>
      </c>
      <c r="D215" s="9" t="s">
        <v>192</v>
      </c>
      <c r="E215" s="11"/>
      <c r="F215" s="11"/>
      <c r="G215" s="12">
        <f t="shared" si="50"/>
        <v>0</v>
      </c>
      <c r="H215" s="3" t="str">
        <f t="shared" si="49"/>
        <v>Нет</v>
      </c>
    </row>
    <row r="216" spans="1:8" ht="30" x14ac:dyDescent="0.25">
      <c r="A216" s="3" t="s">
        <v>52</v>
      </c>
      <c r="B216" s="3" t="s">
        <v>186</v>
      </c>
      <c r="C216" s="3" t="s">
        <v>72</v>
      </c>
      <c r="D216" s="9" t="s">
        <v>97</v>
      </c>
      <c r="E216" s="11"/>
      <c r="F216" s="11"/>
      <c r="G216" s="12">
        <f t="shared" si="50"/>
        <v>0</v>
      </c>
      <c r="H216" s="3" t="str">
        <f t="shared" si="49"/>
        <v>Нет</v>
      </c>
    </row>
    <row r="217" spans="1:8" ht="45" x14ac:dyDescent="0.25">
      <c r="A217" s="3" t="s">
        <v>52</v>
      </c>
      <c r="B217" s="3" t="s">
        <v>186</v>
      </c>
      <c r="C217" s="3" t="s">
        <v>74</v>
      </c>
      <c r="D217" s="9" t="s">
        <v>99</v>
      </c>
      <c r="E217" s="11"/>
      <c r="F217" s="11"/>
      <c r="G217" s="12">
        <f t="shared" si="50"/>
        <v>0</v>
      </c>
      <c r="H217" s="3" t="str">
        <f t="shared" si="49"/>
        <v>Нет</v>
      </c>
    </row>
    <row r="218" spans="1:8" ht="30" x14ac:dyDescent="0.25">
      <c r="A218" s="3" t="s">
        <v>52</v>
      </c>
      <c r="B218" s="3" t="s">
        <v>186</v>
      </c>
      <c r="C218" s="3" t="s">
        <v>76</v>
      </c>
      <c r="D218" s="9" t="s">
        <v>101</v>
      </c>
      <c r="E218" s="11"/>
      <c r="F218" s="11"/>
      <c r="G218" s="12">
        <f t="shared" si="50"/>
        <v>0</v>
      </c>
      <c r="H218" s="3" t="str">
        <f t="shared" si="49"/>
        <v>Нет</v>
      </c>
    </row>
    <row r="219" spans="1:8" x14ac:dyDescent="0.25">
      <c r="A219" s="3" t="s">
        <v>52</v>
      </c>
      <c r="B219" s="3" t="s">
        <v>186</v>
      </c>
      <c r="C219" s="7">
        <v>2</v>
      </c>
      <c r="D219" s="8" t="s">
        <v>103</v>
      </c>
      <c r="E219" s="10">
        <f t="shared" ref="E219:G219" si="51">SUM(E220:E225)</f>
        <v>862</v>
      </c>
      <c r="F219" s="10">
        <f t="shared" si="51"/>
        <v>1202</v>
      </c>
      <c r="G219" s="10">
        <f t="shared" si="51"/>
        <v>2064</v>
      </c>
      <c r="H219" s="3" t="str">
        <f t="shared" si="49"/>
        <v>Да</v>
      </c>
    </row>
    <row r="220" spans="1:8" ht="60" x14ac:dyDescent="0.25">
      <c r="A220" s="3" t="s">
        <v>52</v>
      </c>
      <c r="B220" s="3" t="s">
        <v>186</v>
      </c>
      <c r="C220" s="3" t="s">
        <v>81</v>
      </c>
      <c r="D220" s="9" t="s">
        <v>104</v>
      </c>
      <c r="E220" s="11"/>
      <c r="F220" s="11"/>
      <c r="G220" s="12">
        <f t="shared" ref="G220:G225" si="52">E220+F220</f>
        <v>0</v>
      </c>
      <c r="H220" s="3" t="str">
        <f t="shared" si="49"/>
        <v>Нет</v>
      </c>
    </row>
    <row r="221" spans="1:8" x14ac:dyDescent="0.25">
      <c r="A221" s="3" t="s">
        <v>52</v>
      </c>
      <c r="B221" s="3" t="s">
        <v>186</v>
      </c>
      <c r="C221" s="3" t="s">
        <v>106</v>
      </c>
      <c r="D221" s="9" t="s">
        <v>105</v>
      </c>
      <c r="E221" s="11"/>
      <c r="F221" s="11"/>
      <c r="G221" s="12">
        <f t="shared" si="52"/>
        <v>0</v>
      </c>
      <c r="H221" s="3" t="str">
        <f t="shared" si="49"/>
        <v>Нет</v>
      </c>
    </row>
    <row r="222" spans="1:8" ht="30" x14ac:dyDescent="0.25">
      <c r="A222" s="3" t="s">
        <v>52</v>
      </c>
      <c r="B222" s="3" t="s">
        <v>186</v>
      </c>
      <c r="C222" s="3" t="s">
        <v>108</v>
      </c>
      <c r="D222" s="9" t="s">
        <v>107</v>
      </c>
      <c r="E222" s="11"/>
      <c r="F222" s="11"/>
      <c r="G222" s="12">
        <f t="shared" si="52"/>
        <v>0</v>
      </c>
      <c r="H222" s="3" t="str">
        <f t="shared" si="49"/>
        <v>Нет</v>
      </c>
    </row>
    <row r="223" spans="1:8" ht="60" x14ac:dyDescent="0.25">
      <c r="A223" s="3" t="s">
        <v>52</v>
      </c>
      <c r="B223" s="3" t="s">
        <v>186</v>
      </c>
      <c r="C223" s="3" t="s">
        <v>110</v>
      </c>
      <c r="D223" s="9" t="s">
        <v>109</v>
      </c>
      <c r="E223" s="11"/>
      <c r="F223" s="11"/>
      <c r="G223" s="12">
        <f t="shared" si="52"/>
        <v>0</v>
      </c>
      <c r="H223" s="3" t="str">
        <f t="shared" si="49"/>
        <v>Нет</v>
      </c>
    </row>
    <row r="224" spans="1:8" ht="30" x14ac:dyDescent="0.25">
      <c r="A224" s="3" t="s">
        <v>52</v>
      </c>
      <c r="B224" s="3" t="s">
        <v>186</v>
      </c>
      <c r="C224" s="3" t="s">
        <v>112</v>
      </c>
      <c r="D224" s="9" t="s">
        <v>111</v>
      </c>
      <c r="E224" s="11">
        <v>862</v>
      </c>
      <c r="F224" s="11">
        <v>1202</v>
      </c>
      <c r="G224" s="12">
        <f t="shared" si="52"/>
        <v>2064</v>
      </c>
      <c r="H224" s="3" t="str">
        <f t="shared" si="49"/>
        <v>Да</v>
      </c>
    </row>
    <row r="225" spans="1:8" x14ac:dyDescent="0.25">
      <c r="A225" s="3" t="s">
        <v>52</v>
      </c>
      <c r="B225" s="3" t="s">
        <v>186</v>
      </c>
      <c r="C225" s="3" t="s">
        <v>114</v>
      </c>
      <c r="D225" s="9" t="s">
        <v>113</v>
      </c>
      <c r="E225" s="11"/>
      <c r="F225" s="11"/>
      <c r="G225" s="12">
        <f t="shared" si="52"/>
        <v>0</v>
      </c>
      <c r="H225" s="3" t="str">
        <f t="shared" si="49"/>
        <v>Нет</v>
      </c>
    </row>
    <row r="226" spans="1:8" x14ac:dyDescent="0.25">
      <c r="A226" s="3" t="s">
        <v>52</v>
      </c>
      <c r="B226" s="3" t="s">
        <v>186</v>
      </c>
      <c r="C226" s="7">
        <v>3</v>
      </c>
      <c r="D226" s="8" t="s">
        <v>115</v>
      </c>
      <c r="E226" s="10">
        <f t="shared" ref="E226:G226" si="53">SUM(E227:E230)</f>
        <v>2082</v>
      </c>
      <c r="F226" s="10">
        <f t="shared" si="53"/>
        <v>2582</v>
      </c>
      <c r="G226" s="10">
        <f t="shared" si="53"/>
        <v>4664</v>
      </c>
      <c r="H226" s="3" t="str">
        <f t="shared" si="49"/>
        <v>Да</v>
      </c>
    </row>
    <row r="227" spans="1:8" ht="30" x14ac:dyDescent="0.25">
      <c r="A227" s="3" t="s">
        <v>52</v>
      </c>
      <c r="B227" s="3" t="s">
        <v>186</v>
      </c>
      <c r="C227" s="3" t="s">
        <v>117</v>
      </c>
      <c r="D227" s="9" t="s">
        <v>116</v>
      </c>
      <c r="E227" s="11"/>
      <c r="F227" s="11"/>
      <c r="G227" s="12">
        <f>E227+F227</f>
        <v>0</v>
      </c>
      <c r="H227" s="3" t="str">
        <f t="shared" si="49"/>
        <v>Нет</v>
      </c>
    </row>
    <row r="228" spans="1:8" ht="45" x14ac:dyDescent="0.25">
      <c r="A228" s="3" t="s">
        <v>52</v>
      </c>
      <c r="B228" s="3" t="s">
        <v>186</v>
      </c>
      <c r="C228" s="3" t="s">
        <v>119</v>
      </c>
      <c r="D228" s="9" t="s">
        <v>118</v>
      </c>
      <c r="E228" s="11"/>
      <c r="F228" s="11"/>
      <c r="G228" s="12">
        <f>E228+F228</f>
        <v>0</v>
      </c>
      <c r="H228" s="3" t="str">
        <f t="shared" si="49"/>
        <v>Нет</v>
      </c>
    </row>
    <row r="229" spans="1:8" x14ac:dyDescent="0.25">
      <c r="A229" s="3" t="s">
        <v>52</v>
      </c>
      <c r="B229" s="3" t="s">
        <v>186</v>
      </c>
      <c r="C229" s="3" t="s">
        <v>121</v>
      </c>
      <c r="D229" s="9" t="s">
        <v>120</v>
      </c>
      <c r="E229" s="11"/>
      <c r="F229" s="11"/>
      <c r="G229" s="12">
        <f>E229+F229</f>
        <v>0</v>
      </c>
      <c r="H229" s="3" t="str">
        <f t="shared" si="49"/>
        <v>Нет</v>
      </c>
    </row>
    <row r="230" spans="1:8" x14ac:dyDescent="0.25">
      <c r="A230" s="3" t="s">
        <v>52</v>
      </c>
      <c r="B230" s="3" t="s">
        <v>186</v>
      </c>
      <c r="C230" s="3" t="s">
        <v>123</v>
      </c>
      <c r="D230" s="9" t="s">
        <v>122</v>
      </c>
      <c r="E230" s="11">
        <v>2082</v>
      </c>
      <c r="F230" s="11">
        <v>2582</v>
      </c>
      <c r="G230" s="12">
        <f>E230+F230</f>
        <v>4664</v>
      </c>
      <c r="H230" s="3" t="str">
        <f t="shared" si="49"/>
        <v>Да</v>
      </c>
    </row>
    <row r="231" spans="1:8" x14ac:dyDescent="0.25">
      <c r="A231" s="3" t="s">
        <v>52</v>
      </c>
      <c r="B231" s="3" t="s">
        <v>186</v>
      </c>
      <c r="C231" s="7">
        <v>4</v>
      </c>
      <c r="D231" s="8" t="s">
        <v>124</v>
      </c>
      <c r="E231" s="10">
        <f t="shared" ref="E231:G231" si="54">SUM(E232:E236)</f>
        <v>3679</v>
      </c>
      <c r="F231" s="10">
        <f t="shared" si="54"/>
        <v>5471</v>
      </c>
      <c r="G231" s="10">
        <f t="shared" si="54"/>
        <v>9150</v>
      </c>
      <c r="H231" s="3" t="str">
        <f t="shared" si="49"/>
        <v>Да</v>
      </c>
    </row>
    <row r="232" spans="1:8" ht="60" x14ac:dyDescent="0.25">
      <c r="A232" s="3" t="s">
        <v>52</v>
      </c>
      <c r="B232" s="3" t="s">
        <v>186</v>
      </c>
      <c r="C232" s="3" t="s">
        <v>126</v>
      </c>
      <c r="D232" s="9" t="s">
        <v>125</v>
      </c>
      <c r="E232" s="11">
        <v>340</v>
      </c>
      <c r="F232" s="11"/>
      <c r="G232" s="12">
        <f>E232+F232</f>
        <v>340</v>
      </c>
      <c r="H232" s="3" t="str">
        <f t="shared" si="49"/>
        <v>Да</v>
      </c>
    </row>
    <row r="233" spans="1:8" ht="60" x14ac:dyDescent="0.25">
      <c r="A233" s="3" t="s">
        <v>52</v>
      </c>
      <c r="B233" s="3" t="s">
        <v>186</v>
      </c>
      <c r="C233" s="3" t="s">
        <v>128</v>
      </c>
      <c r="D233" s="9" t="s">
        <v>127</v>
      </c>
      <c r="E233" s="11">
        <v>5</v>
      </c>
      <c r="F233" s="11"/>
      <c r="G233" s="12">
        <f>E233+F233</f>
        <v>5</v>
      </c>
      <c r="H233" s="3" t="str">
        <f t="shared" si="49"/>
        <v>Да</v>
      </c>
    </row>
    <row r="234" spans="1:8" ht="30" x14ac:dyDescent="0.25">
      <c r="A234" s="3" t="s">
        <v>52</v>
      </c>
      <c r="B234" s="3" t="s">
        <v>186</v>
      </c>
      <c r="C234" s="3" t="s">
        <v>130</v>
      </c>
      <c r="D234" s="9" t="s">
        <v>129</v>
      </c>
      <c r="E234" s="11">
        <v>959</v>
      </c>
      <c r="F234" s="11">
        <v>395</v>
      </c>
      <c r="G234" s="12">
        <f>E234+F234</f>
        <v>1354</v>
      </c>
      <c r="H234" s="3" t="str">
        <f t="shared" si="49"/>
        <v>Да</v>
      </c>
    </row>
    <row r="235" spans="1:8" x14ac:dyDescent="0.25">
      <c r="A235" s="3" t="s">
        <v>52</v>
      </c>
      <c r="B235" s="3" t="s">
        <v>186</v>
      </c>
      <c r="C235" s="3" t="s">
        <v>132</v>
      </c>
      <c r="D235" s="9" t="s">
        <v>131</v>
      </c>
      <c r="E235" s="11">
        <v>2375</v>
      </c>
      <c r="F235" s="11">
        <v>3865</v>
      </c>
      <c r="G235" s="12">
        <f>E235+F235</f>
        <v>6240</v>
      </c>
      <c r="H235" s="3" t="str">
        <f t="shared" si="49"/>
        <v>Да</v>
      </c>
    </row>
    <row r="236" spans="1:8" ht="30" x14ac:dyDescent="0.25">
      <c r="A236" s="3" t="s">
        <v>52</v>
      </c>
      <c r="B236" s="3" t="s">
        <v>186</v>
      </c>
      <c r="C236" s="3" t="s">
        <v>134</v>
      </c>
      <c r="D236" s="9" t="s">
        <v>133</v>
      </c>
      <c r="E236" s="11"/>
      <c r="F236" s="11">
        <v>1211</v>
      </c>
      <c r="G236" s="12">
        <f>E236+F236</f>
        <v>1211</v>
      </c>
      <c r="H236" s="3" t="str">
        <f t="shared" si="49"/>
        <v>Да</v>
      </c>
    </row>
    <row r="237" spans="1:8" x14ac:dyDescent="0.25">
      <c r="A237" s="3" t="s">
        <v>52</v>
      </c>
      <c r="B237" s="3" t="s">
        <v>186</v>
      </c>
      <c r="C237" s="7">
        <v>5</v>
      </c>
      <c r="D237" s="8" t="s">
        <v>135</v>
      </c>
      <c r="E237" s="10">
        <f t="shared" ref="E237:G237" si="55">SUM(E238:E240)</f>
        <v>0</v>
      </c>
      <c r="F237" s="10">
        <f t="shared" si="55"/>
        <v>0</v>
      </c>
      <c r="G237" s="10">
        <f t="shared" si="55"/>
        <v>0</v>
      </c>
      <c r="H237" s="3" t="str">
        <f t="shared" si="49"/>
        <v>Нет</v>
      </c>
    </row>
    <row r="238" spans="1:8" ht="30" x14ac:dyDescent="0.25">
      <c r="A238" s="3" t="s">
        <v>52</v>
      </c>
      <c r="B238" s="3" t="s">
        <v>186</v>
      </c>
      <c r="C238" s="3" t="s">
        <v>137</v>
      </c>
      <c r="D238" s="9" t="s">
        <v>136</v>
      </c>
      <c r="E238" s="11"/>
      <c r="F238" s="11"/>
      <c r="G238" s="12">
        <f>E238+F238</f>
        <v>0</v>
      </c>
      <c r="H238" s="3" t="str">
        <f t="shared" si="49"/>
        <v>Нет</v>
      </c>
    </row>
    <row r="239" spans="1:8" x14ac:dyDescent="0.25">
      <c r="A239" s="3" t="s">
        <v>52</v>
      </c>
      <c r="B239" s="3" t="s">
        <v>186</v>
      </c>
      <c r="C239" s="3" t="s">
        <v>139</v>
      </c>
      <c r="D239" s="9" t="s">
        <v>138</v>
      </c>
      <c r="E239" s="11"/>
      <c r="F239" s="11"/>
      <c r="G239" s="12">
        <f>E239+F239</f>
        <v>0</v>
      </c>
      <c r="H239" s="3" t="str">
        <f t="shared" si="49"/>
        <v>Нет</v>
      </c>
    </row>
    <row r="240" spans="1:8" ht="30" x14ac:dyDescent="0.25">
      <c r="A240" s="3" t="s">
        <v>52</v>
      </c>
      <c r="B240" s="3" t="s">
        <v>186</v>
      </c>
      <c r="C240" s="3" t="s">
        <v>141</v>
      </c>
      <c r="D240" s="9" t="s">
        <v>140</v>
      </c>
      <c r="E240" s="11"/>
      <c r="F240" s="11"/>
      <c r="G240" s="12">
        <f>E240+F240</f>
        <v>0</v>
      </c>
      <c r="H240" s="3" t="str">
        <f t="shared" si="49"/>
        <v>Нет</v>
      </c>
    </row>
    <row r="241" spans="1:8" x14ac:dyDescent="0.25">
      <c r="A241" s="3" t="s">
        <v>52</v>
      </c>
      <c r="B241" s="3" t="s">
        <v>186</v>
      </c>
      <c r="C241" s="7">
        <v>6</v>
      </c>
      <c r="D241" s="8" t="s">
        <v>142</v>
      </c>
      <c r="E241" s="10">
        <f t="shared" ref="E241:G241" si="56">SUM(E242:E244)</f>
        <v>0</v>
      </c>
      <c r="F241" s="10">
        <f t="shared" si="56"/>
        <v>0</v>
      </c>
      <c r="G241" s="10">
        <f t="shared" si="56"/>
        <v>0</v>
      </c>
      <c r="H241" s="3" t="str">
        <f t="shared" si="49"/>
        <v>Нет</v>
      </c>
    </row>
    <row r="242" spans="1:8" ht="30" x14ac:dyDescent="0.25">
      <c r="A242" s="3" t="s">
        <v>52</v>
      </c>
      <c r="B242" s="3" t="s">
        <v>186</v>
      </c>
      <c r="C242" s="3" t="s">
        <v>144</v>
      </c>
      <c r="D242" s="9" t="s">
        <v>143</v>
      </c>
      <c r="E242" s="11"/>
      <c r="F242" s="11"/>
      <c r="G242" s="12">
        <f>E242+F242</f>
        <v>0</v>
      </c>
      <c r="H242" s="3" t="str">
        <f t="shared" si="49"/>
        <v>Нет</v>
      </c>
    </row>
    <row r="243" spans="1:8" x14ac:dyDescent="0.25">
      <c r="A243" s="3" t="s">
        <v>52</v>
      </c>
      <c r="B243" s="3" t="s">
        <v>186</v>
      </c>
      <c r="C243" s="3" t="s">
        <v>146</v>
      </c>
      <c r="D243" s="9" t="s">
        <v>145</v>
      </c>
      <c r="E243" s="11"/>
      <c r="F243" s="11"/>
      <c r="G243" s="12">
        <f>E243+F243</f>
        <v>0</v>
      </c>
      <c r="H243" s="3" t="str">
        <f t="shared" si="49"/>
        <v>Нет</v>
      </c>
    </row>
    <row r="244" spans="1:8" ht="45" x14ac:dyDescent="0.25">
      <c r="A244" s="3" t="s">
        <v>52</v>
      </c>
      <c r="B244" s="3" t="s">
        <v>186</v>
      </c>
      <c r="C244" s="3" t="s">
        <v>148</v>
      </c>
      <c r="D244" s="9" t="s">
        <v>147</v>
      </c>
      <c r="E244" s="11"/>
      <c r="F244" s="11"/>
      <c r="G244" s="12">
        <f>E244+F244</f>
        <v>0</v>
      </c>
      <c r="H244" s="3" t="str">
        <f t="shared" si="49"/>
        <v>Нет</v>
      </c>
    </row>
    <row r="245" spans="1:8" x14ac:dyDescent="0.25">
      <c r="A245" s="3" t="s">
        <v>52</v>
      </c>
      <c r="B245" s="3" t="s">
        <v>186</v>
      </c>
      <c r="C245" s="7">
        <v>7</v>
      </c>
      <c r="D245" s="8" t="s">
        <v>149</v>
      </c>
      <c r="E245" s="10">
        <f t="shared" ref="E245:G245" si="57">SUM(E246:E249)</f>
        <v>1501</v>
      </c>
      <c r="F245" s="10">
        <f t="shared" si="57"/>
        <v>543</v>
      </c>
      <c r="G245" s="10">
        <f t="shared" si="57"/>
        <v>2044</v>
      </c>
      <c r="H245" s="3" t="str">
        <f t="shared" si="49"/>
        <v>Да</v>
      </c>
    </row>
    <row r="246" spans="1:8" ht="30" x14ac:dyDescent="0.25">
      <c r="A246" s="3" t="s">
        <v>52</v>
      </c>
      <c r="B246" s="3" t="s">
        <v>186</v>
      </c>
      <c r="C246" s="3" t="s">
        <v>151</v>
      </c>
      <c r="D246" s="9" t="s">
        <v>150</v>
      </c>
      <c r="E246" s="11"/>
      <c r="F246" s="11"/>
      <c r="G246" s="12">
        <f>E246+F246</f>
        <v>0</v>
      </c>
      <c r="H246" s="3" t="str">
        <f t="shared" si="49"/>
        <v>Нет</v>
      </c>
    </row>
    <row r="247" spans="1:8" ht="30" x14ac:dyDescent="0.25">
      <c r="A247" s="3" t="s">
        <v>52</v>
      </c>
      <c r="B247" s="3" t="s">
        <v>186</v>
      </c>
      <c r="C247" s="3" t="s">
        <v>153</v>
      </c>
      <c r="D247" s="9" t="s">
        <v>152</v>
      </c>
      <c r="E247" s="11">
        <v>946</v>
      </c>
      <c r="F247" s="11">
        <v>489</v>
      </c>
      <c r="G247" s="12">
        <f>E247+F247</f>
        <v>1435</v>
      </c>
      <c r="H247" s="3" t="str">
        <f t="shared" si="49"/>
        <v>Да</v>
      </c>
    </row>
    <row r="248" spans="1:8" x14ac:dyDescent="0.25">
      <c r="A248" s="3" t="s">
        <v>52</v>
      </c>
      <c r="B248" s="3" t="s">
        <v>186</v>
      </c>
      <c r="C248" s="3" t="s">
        <v>155</v>
      </c>
      <c r="D248" s="9" t="s">
        <v>154</v>
      </c>
      <c r="E248" s="11">
        <v>555</v>
      </c>
      <c r="F248" s="11">
        <v>54</v>
      </c>
      <c r="G248" s="12">
        <f>E248+F248</f>
        <v>609</v>
      </c>
      <c r="H248" s="3" t="str">
        <f t="shared" si="49"/>
        <v>Да</v>
      </c>
    </row>
    <row r="249" spans="1:8" x14ac:dyDescent="0.25">
      <c r="A249" s="3" t="s">
        <v>52</v>
      </c>
      <c r="B249" s="3" t="s">
        <v>186</v>
      </c>
      <c r="C249" s="3" t="s">
        <v>157</v>
      </c>
      <c r="D249" s="9" t="s">
        <v>156</v>
      </c>
      <c r="E249" s="11"/>
      <c r="F249" s="11"/>
      <c r="G249" s="12">
        <f>E249+F249</f>
        <v>0</v>
      </c>
      <c r="H249" s="3" t="str">
        <f t="shared" si="49"/>
        <v>Нет</v>
      </c>
    </row>
    <row r="250" spans="1:8" ht="15.75" x14ac:dyDescent="0.25">
      <c r="A250" s="3" t="s">
        <v>52</v>
      </c>
      <c r="B250" s="3" t="s">
        <v>197</v>
      </c>
      <c r="C250" s="24" t="s">
        <v>199</v>
      </c>
      <c r="D250" s="27"/>
      <c r="E250" s="28"/>
      <c r="F250" s="28"/>
      <c r="G250" s="28"/>
      <c r="H250" s="3" t="s">
        <v>82</v>
      </c>
    </row>
    <row r="251" spans="1:8" x14ac:dyDescent="0.25">
      <c r="A251" s="3" t="s">
        <v>52</v>
      </c>
      <c r="B251" s="3" t="s">
        <v>197</v>
      </c>
      <c r="C251" s="7">
        <v>1</v>
      </c>
      <c r="D251" s="8" t="s">
        <v>83</v>
      </c>
      <c r="E251" s="10">
        <f t="shared" ref="E251:G251" si="58">SUM(E252:E258)</f>
        <v>0</v>
      </c>
      <c r="F251" s="10">
        <f t="shared" si="58"/>
        <v>0</v>
      </c>
      <c r="G251" s="10">
        <f t="shared" si="58"/>
        <v>0</v>
      </c>
      <c r="H251" s="3" t="str">
        <f t="shared" ref="H251:H289" si="59">IF(G251&gt;0,"Да","Нет")</f>
        <v>Нет</v>
      </c>
    </row>
    <row r="252" spans="1:8" ht="30" x14ac:dyDescent="0.25">
      <c r="A252" s="3" t="s">
        <v>52</v>
      </c>
      <c r="B252" s="3" t="s">
        <v>197</v>
      </c>
      <c r="C252" s="3" t="s">
        <v>60</v>
      </c>
      <c r="D252" s="9" t="s">
        <v>189</v>
      </c>
      <c r="E252" s="11"/>
      <c r="F252" s="11"/>
      <c r="G252" s="12">
        <f t="shared" ref="G252:G258" si="60">E252+F252</f>
        <v>0</v>
      </c>
      <c r="H252" s="3" t="str">
        <f t="shared" si="59"/>
        <v>Нет</v>
      </c>
    </row>
    <row r="253" spans="1:8" x14ac:dyDescent="0.25">
      <c r="A253" s="3" t="s">
        <v>52</v>
      </c>
      <c r="B253" s="3" t="s">
        <v>197</v>
      </c>
      <c r="C253" s="3" t="s">
        <v>65</v>
      </c>
      <c r="D253" s="9" t="s">
        <v>190</v>
      </c>
      <c r="E253" s="11"/>
      <c r="F253" s="11"/>
      <c r="G253" s="12">
        <f t="shared" si="60"/>
        <v>0</v>
      </c>
      <c r="H253" s="3" t="str">
        <f t="shared" si="59"/>
        <v>Нет</v>
      </c>
    </row>
    <row r="254" spans="1:8" x14ac:dyDescent="0.25">
      <c r="A254" s="3" t="s">
        <v>52</v>
      </c>
      <c r="B254" s="3" t="s">
        <v>197</v>
      </c>
      <c r="C254" s="3" t="s">
        <v>68</v>
      </c>
      <c r="D254" s="9" t="s">
        <v>191</v>
      </c>
      <c r="E254" s="11"/>
      <c r="F254" s="11"/>
      <c r="G254" s="12">
        <f t="shared" si="60"/>
        <v>0</v>
      </c>
      <c r="H254" s="3" t="str">
        <f t="shared" si="59"/>
        <v>Нет</v>
      </c>
    </row>
    <row r="255" spans="1:8" ht="30" x14ac:dyDescent="0.25">
      <c r="A255" s="3" t="s">
        <v>52</v>
      </c>
      <c r="B255" s="3" t="s">
        <v>197</v>
      </c>
      <c r="C255" s="3" t="s">
        <v>70</v>
      </c>
      <c r="D255" s="9" t="s">
        <v>192</v>
      </c>
      <c r="E255" s="11"/>
      <c r="F255" s="11"/>
      <c r="G255" s="12">
        <f t="shared" si="60"/>
        <v>0</v>
      </c>
      <c r="H255" s="3" t="str">
        <f t="shared" si="59"/>
        <v>Нет</v>
      </c>
    </row>
    <row r="256" spans="1:8" ht="30" x14ac:dyDescent="0.25">
      <c r="A256" s="3" t="s">
        <v>52</v>
      </c>
      <c r="B256" s="3" t="s">
        <v>197</v>
      </c>
      <c r="C256" s="3" t="s">
        <v>72</v>
      </c>
      <c r="D256" s="9" t="s">
        <v>97</v>
      </c>
      <c r="E256" s="11"/>
      <c r="F256" s="11"/>
      <c r="G256" s="12">
        <f t="shared" si="60"/>
        <v>0</v>
      </c>
      <c r="H256" s="3" t="str">
        <f t="shared" si="59"/>
        <v>Нет</v>
      </c>
    </row>
    <row r="257" spans="1:8" ht="45" x14ac:dyDescent="0.25">
      <c r="A257" s="3" t="s">
        <v>52</v>
      </c>
      <c r="B257" s="3" t="s">
        <v>197</v>
      </c>
      <c r="C257" s="3" t="s">
        <v>74</v>
      </c>
      <c r="D257" s="9" t="s">
        <v>99</v>
      </c>
      <c r="E257" s="11"/>
      <c r="F257" s="11"/>
      <c r="G257" s="12">
        <f t="shared" si="60"/>
        <v>0</v>
      </c>
      <c r="H257" s="3" t="str">
        <f t="shared" si="59"/>
        <v>Нет</v>
      </c>
    </row>
    <row r="258" spans="1:8" ht="30" x14ac:dyDescent="0.25">
      <c r="A258" s="3" t="s">
        <v>52</v>
      </c>
      <c r="B258" s="3" t="s">
        <v>197</v>
      </c>
      <c r="C258" s="3" t="s">
        <v>76</v>
      </c>
      <c r="D258" s="9" t="s">
        <v>101</v>
      </c>
      <c r="E258" s="11"/>
      <c r="F258" s="11"/>
      <c r="G258" s="12">
        <f t="shared" si="60"/>
        <v>0</v>
      </c>
      <c r="H258" s="3" t="str">
        <f t="shared" si="59"/>
        <v>Нет</v>
      </c>
    </row>
    <row r="259" spans="1:8" x14ac:dyDescent="0.25">
      <c r="A259" s="3" t="s">
        <v>52</v>
      </c>
      <c r="B259" s="3" t="s">
        <v>197</v>
      </c>
      <c r="C259" s="7">
        <v>2</v>
      </c>
      <c r="D259" s="8" t="s">
        <v>103</v>
      </c>
      <c r="E259" s="10">
        <f t="shared" ref="E259:G259" si="61">SUM(E260:E265)</f>
        <v>555</v>
      </c>
      <c r="F259" s="10">
        <f t="shared" si="61"/>
        <v>1592</v>
      </c>
      <c r="G259" s="10">
        <f t="shared" si="61"/>
        <v>2147</v>
      </c>
      <c r="H259" s="3" t="str">
        <f t="shared" si="59"/>
        <v>Да</v>
      </c>
    </row>
    <row r="260" spans="1:8" ht="60" x14ac:dyDescent="0.25">
      <c r="A260" s="3" t="s">
        <v>52</v>
      </c>
      <c r="B260" s="3" t="s">
        <v>197</v>
      </c>
      <c r="C260" s="3" t="s">
        <v>81</v>
      </c>
      <c r="D260" s="9" t="s">
        <v>104</v>
      </c>
      <c r="E260" s="11"/>
      <c r="F260" s="11"/>
      <c r="G260" s="12">
        <f t="shared" ref="G260:G265" si="62">E260+F260</f>
        <v>0</v>
      </c>
      <c r="H260" s="3" t="str">
        <f t="shared" si="59"/>
        <v>Нет</v>
      </c>
    </row>
    <row r="261" spans="1:8" x14ac:dyDescent="0.25">
      <c r="A261" s="3" t="s">
        <v>52</v>
      </c>
      <c r="B261" s="3" t="s">
        <v>197</v>
      </c>
      <c r="C261" s="3" t="s">
        <v>106</v>
      </c>
      <c r="D261" s="9" t="s">
        <v>105</v>
      </c>
      <c r="E261" s="11"/>
      <c r="F261" s="11"/>
      <c r="G261" s="12">
        <f t="shared" si="62"/>
        <v>0</v>
      </c>
      <c r="H261" s="3" t="str">
        <f t="shared" si="59"/>
        <v>Нет</v>
      </c>
    </row>
    <row r="262" spans="1:8" ht="30" x14ac:dyDescent="0.25">
      <c r="A262" s="3" t="s">
        <v>52</v>
      </c>
      <c r="B262" s="3" t="s">
        <v>197</v>
      </c>
      <c r="C262" s="3" t="s">
        <v>108</v>
      </c>
      <c r="D262" s="9" t="s">
        <v>107</v>
      </c>
      <c r="E262" s="11"/>
      <c r="F262" s="11"/>
      <c r="G262" s="12">
        <f t="shared" si="62"/>
        <v>0</v>
      </c>
      <c r="H262" s="3" t="str">
        <f t="shared" si="59"/>
        <v>Нет</v>
      </c>
    </row>
    <row r="263" spans="1:8" ht="60" x14ac:dyDescent="0.25">
      <c r="A263" s="3" t="s">
        <v>52</v>
      </c>
      <c r="B263" s="3" t="s">
        <v>197</v>
      </c>
      <c r="C263" s="3" t="s">
        <v>110</v>
      </c>
      <c r="D263" s="9" t="s">
        <v>109</v>
      </c>
      <c r="E263" s="11"/>
      <c r="F263" s="11"/>
      <c r="G263" s="12">
        <f t="shared" si="62"/>
        <v>0</v>
      </c>
      <c r="H263" s="3" t="str">
        <f t="shared" si="59"/>
        <v>Нет</v>
      </c>
    </row>
    <row r="264" spans="1:8" ht="30" x14ac:dyDescent="0.25">
      <c r="A264" s="3" t="s">
        <v>52</v>
      </c>
      <c r="B264" s="3" t="s">
        <v>197</v>
      </c>
      <c r="C264" s="3" t="s">
        <v>112</v>
      </c>
      <c r="D264" s="9" t="s">
        <v>111</v>
      </c>
      <c r="E264" s="11">
        <v>555</v>
      </c>
      <c r="F264" s="11">
        <v>1592</v>
      </c>
      <c r="G264" s="12">
        <f t="shared" si="62"/>
        <v>2147</v>
      </c>
      <c r="H264" s="3" t="str">
        <f t="shared" si="59"/>
        <v>Да</v>
      </c>
    </row>
    <row r="265" spans="1:8" x14ac:dyDescent="0.25">
      <c r="A265" s="3" t="s">
        <v>52</v>
      </c>
      <c r="B265" s="3" t="s">
        <v>197</v>
      </c>
      <c r="C265" s="3" t="s">
        <v>114</v>
      </c>
      <c r="D265" s="9" t="s">
        <v>113</v>
      </c>
      <c r="E265" s="11"/>
      <c r="F265" s="11"/>
      <c r="G265" s="12">
        <f t="shared" si="62"/>
        <v>0</v>
      </c>
      <c r="H265" s="3" t="str">
        <f t="shared" si="59"/>
        <v>Нет</v>
      </c>
    </row>
    <row r="266" spans="1:8" x14ac:dyDescent="0.25">
      <c r="A266" s="3" t="s">
        <v>52</v>
      </c>
      <c r="B266" s="3" t="s">
        <v>197</v>
      </c>
      <c r="C266" s="7">
        <v>3</v>
      </c>
      <c r="D266" s="8" t="s">
        <v>115</v>
      </c>
      <c r="E266" s="10">
        <f t="shared" ref="E266:G266" si="63">SUM(E267:E270)</f>
        <v>1527</v>
      </c>
      <c r="F266" s="10">
        <f t="shared" si="63"/>
        <v>337</v>
      </c>
      <c r="G266" s="10">
        <f t="shared" si="63"/>
        <v>1864</v>
      </c>
      <c r="H266" s="3" t="str">
        <f t="shared" si="59"/>
        <v>Да</v>
      </c>
    </row>
    <row r="267" spans="1:8" ht="30" x14ac:dyDescent="0.25">
      <c r="A267" s="3" t="s">
        <v>52</v>
      </c>
      <c r="B267" s="3" t="s">
        <v>197</v>
      </c>
      <c r="C267" s="3" t="s">
        <v>117</v>
      </c>
      <c r="D267" s="9" t="s">
        <v>116</v>
      </c>
      <c r="E267" s="11"/>
      <c r="F267" s="11"/>
      <c r="G267" s="12">
        <f>E267+F267</f>
        <v>0</v>
      </c>
      <c r="H267" s="3" t="str">
        <f t="shared" si="59"/>
        <v>Нет</v>
      </c>
    </row>
    <row r="268" spans="1:8" ht="45" x14ac:dyDescent="0.25">
      <c r="A268" s="3" t="s">
        <v>52</v>
      </c>
      <c r="B268" s="3" t="s">
        <v>197</v>
      </c>
      <c r="C268" s="3" t="s">
        <v>119</v>
      </c>
      <c r="D268" s="9" t="s">
        <v>118</v>
      </c>
      <c r="E268" s="11"/>
      <c r="F268" s="11"/>
      <c r="G268" s="12">
        <f>E268+F268</f>
        <v>0</v>
      </c>
      <c r="H268" s="3" t="str">
        <f t="shared" si="59"/>
        <v>Нет</v>
      </c>
    </row>
    <row r="269" spans="1:8" x14ac:dyDescent="0.25">
      <c r="A269" s="3" t="s">
        <v>52</v>
      </c>
      <c r="B269" s="3" t="s">
        <v>197</v>
      </c>
      <c r="C269" s="3" t="s">
        <v>121</v>
      </c>
      <c r="D269" s="9" t="s">
        <v>120</v>
      </c>
      <c r="E269" s="11"/>
      <c r="F269" s="11"/>
      <c r="G269" s="12">
        <f>E269+F269</f>
        <v>0</v>
      </c>
      <c r="H269" s="3" t="str">
        <f t="shared" si="59"/>
        <v>Нет</v>
      </c>
    </row>
    <row r="270" spans="1:8" x14ac:dyDescent="0.25">
      <c r="A270" s="3" t="s">
        <v>52</v>
      </c>
      <c r="B270" s="3" t="s">
        <v>197</v>
      </c>
      <c r="C270" s="3" t="s">
        <v>123</v>
      </c>
      <c r="D270" s="9" t="s">
        <v>122</v>
      </c>
      <c r="E270" s="11">
        <v>1527</v>
      </c>
      <c r="F270" s="11">
        <v>337</v>
      </c>
      <c r="G270" s="12">
        <f>E270+F270</f>
        <v>1864</v>
      </c>
      <c r="H270" s="3" t="str">
        <f t="shared" si="59"/>
        <v>Да</v>
      </c>
    </row>
    <row r="271" spans="1:8" x14ac:dyDescent="0.25">
      <c r="A271" s="3" t="s">
        <v>52</v>
      </c>
      <c r="B271" s="3" t="s">
        <v>197</v>
      </c>
      <c r="C271" s="7">
        <v>4</v>
      </c>
      <c r="D271" s="8" t="s">
        <v>124</v>
      </c>
      <c r="E271" s="10">
        <f t="shared" ref="E271:G271" si="64">SUM(E272:E276)</f>
        <v>3064</v>
      </c>
      <c r="F271" s="10">
        <f t="shared" si="64"/>
        <v>1165</v>
      </c>
      <c r="G271" s="10">
        <f t="shared" si="64"/>
        <v>4229</v>
      </c>
      <c r="H271" s="3" t="str">
        <f t="shared" si="59"/>
        <v>Да</v>
      </c>
    </row>
    <row r="272" spans="1:8" ht="60" x14ac:dyDescent="0.25">
      <c r="A272" s="3" t="s">
        <v>52</v>
      </c>
      <c r="B272" s="3" t="s">
        <v>197</v>
      </c>
      <c r="C272" s="3" t="s">
        <v>126</v>
      </c>
      <c r="D272" s="9" t="s">
        <v>125</v>
      </c>
      <c r="E272" s="11"/>
      <c r="F272" s="11"/>
      <c r="G272" s="12">
        <f>E272+F272</f>
        <v>0</v>
      </c>
      <c r="H272" s="3" t="str">
        <f t="shared" si="59"/>
        <v>Нет</v>
      </c>
    </row>
    <row r="273" spans="1:8" ht="60" x14ac:dyDescent="0.25">
      <c r="A273" s="3" t="s">
        <v>52</v>
      </c>
      <c r="B273" s="3" t="s">
        <v>197</v>
      </c>
      <c r="C273" s="3" t="s">
        <v>128</v>
      </c>
      <c r="D273" s="9" t="s">
        <v>127</v>
      </c>
      <c r="E273" s="11"/>
      <c r="F273" s="11"/>
      <c r="G273" s="12">
        <f>E273+F273</f>
        <v>0</v>
      </c>
      <c r="H273" s="3" t="str">
        <f t="shared" si="59"/>
        <v>Нет</v>
      </c>
    </row>
    <row r="274" spans="1:8" ht="30" x14ac:dyDescent="0.25">
      <c r="A274" s="3" t="s">
        <v>52</v>
      </c>
      <c r="B274" s="3" t="s">
        <v>197</v>
      </c>
      <c r="C274" s="3" t="s">
        <v>130</v>
      </c>
      <c r="D274" s="9" t="s">
        <v>129</v>
      </c>
      <c r="E274" s="11">
        <v>1323</v>
      </c>
      <c r="F274" s="11"/>
      <c r="G274" s="12">
        <f>E274+F274</f>
        <v>1323</v>
      </c>
      <c r="H274" s="3" t="str">
        <f t="shared" si="59"/>
        <v>Да</v>
      </c>
    </row>
    <row r="275" spans="1:8" x14ac:dyDescent="0.25">
      <c r="A275" s="3" t="s">
        <v>52</v>
      </c>
      <c r="B275" s="3" t="s">
        <v>197</v>
      </c>
      <c r="C275" s="3" t="s">
        <v>132</v>
      </c>
      <c r="D275" s="9" t="s">
        <v>131</v>
      </c>
      <c r="E275" s="11">
        <v>1741</v>
      </c>
      <c r="F275" s="11">
        <v>996</v>
      </c>
      <c r="G275" s="12">
        <f>E275+F275</f>
        <v>2737</v>
      </c>
      <c r="H275" s="3" t="str">
        <f t="shared" si="59"/>
        <v>Да</v>
      </c>
    </row>
    <row r="276" spans="1:8" ht="30" x14ac:dyDescent="0.25">
      <c r="A276" s="3" t="s">
        <v>52</v>
      </c>
      <c r="B276" s="3" t="s">
        <v>197</v>
      </c>
      <c r="C276" s="3" t="s">
        <v>134</v>
      </c>
      <c r="D276" s="9" t="s">
        <v>133</v>
      </c>
      <c r="E276" s="11"/>
      <c r="F276" s="11">
        <v>169</v>
      </c>
      <c r="G276" s="12">
        <f>E276+F276</f>
        <v>169</v>
      </c>
      <c r="H276" s="3" t="str">
        <f t="shared" si="59"/>
        <v>Да</v>
      </c>
    </row>
    <row r="277" spans="1:8" x14ac:dyDescent="0.25">
      <c r="A277" s="3" t="s">
        <v>52</v>
      </c>
      <c r="B277" s="3" t="s">
        <v>197</v>
      </c>
      <c r="C277" s="7">
        <v>5</v>
      </c>
      <c r="D277" s="8" t="s">
        <v>135</v>
      </c>
      <c r="E277" s="10">
        <f t="shared" ref="E277:G277" si="65">SUM(E278:E280)</f>
        <v>0</v>
      </c>
      <c r="F277" s="10">
        <f t="shared" si="65"/>
        <v>0</v>
      </c>
      <c r="G277" s="10">
        <f t="shared" si="65"/>
        <v>0</v>
      </c>
      <c r="H277" s="3" t="str">
        <f t="shared" si="59"/>
        <v>Нет</v>
      </c>
    </row>
    <row r="278" spans="1:8" ht="30" x14ac:dyDescent="0.25">
      <c r="A278" s="3" t="s">
        <v>52</v>
      </c>
      <c r="B278" s="3" t="s">
        <v>197</v>
      </c>
      <c r="C278" s="3" t="s">
        <v>137</v>
      </c>
      <c r="D278" s="9" t="s">
        <v>136</v>
      </c>
      <c r="E278" s="11"/>
      <c r="F278" s="11"/>
      <c r="G278" s="12">
        <f>E278+F278</f>
        <v>0</v>
      </c>
      <c r="H278" s="3" t="str">
        <f t="shared" si="59"/>
        <v>Нет</v>
      </c>
    </row>
    <row r="279" spans="1:8" x14ac:dyDescent="0.25">
      <c r="A279" s="3" t="s">
        <v>52</v>
      </c>
      <c r="B279" s="3" t="s">
        <v>197</v>
      </c>
      <c r="C279" s="3" t="s">
        <v>139</v>
      </c>
      <c r="D279" s="9" t="s">
        <v>138</v>
      </c>
      <c r="E279" s="11"/>
      <c r="F279" s="11"/>
      <c r="G279" s="12">
        <f>E279+F279</f>
        <v>0</v>
      </c>
      <c r="H279" s="3" t="str">
        <f t="shared" si="59"/>
        <v>Нет</v>
      </c>
    </row>
    <row r="280" spans="1:8" ht="30" x14ac:dyDescent="0.25">
      <c r="A280" s="3" t="s">
        <v>52</v>
      </c>
      <c r="B280" s="3" t="s">
        <v>197</v>
      </c>
      <c r="C280" s="3" t="s">
        <v>141</v>
      </c>
      <c r="D280" s="9" t="s">
        <v>140</v>
      </c>
      <c r="E280" s="11"/>
      <c r="F280" s="11"/>
      <c r="G280" s="12">
        <f>E280+F280</f>
        <v>0</v>
      </c>
      <c r="H280" s="3" t="str">
        <f t="shared" si="59"/>
        <v>Нет</v>
      </c>
    </row>
    <row r="281" spans="1:8" x14ac:dyDescent="0.25">
      <c r="A281" s="3" t="s">
        <v>52</v>
      </c>
      <c r="B281" s="3" t="s">
        <v>197</v>
      </c>
      <c r="C281" s="7">
        <v>6</v>
      </c>
      <c r="D281" s="8" t="s">
        <v>142</v>
      </c>
      <c r="E281" s="10">
        <f t="shared" ref="E281:G281" si="66">SUM(E282:E284)</f>
        <v>0</v>
      </c>
      <c r="F281" s="10">
        <f t="shared" si="66"/>
        <v>0</v>
      </c>
      <c r="G281" s="10">
        <f t="shared" si="66"/>
        <v>0</v>
      </c>
      <c r="H281" s="3" t="str">
        <f t="shared" si="59"/>
        <v>Нет</v>
      </c>
    </row>
    <row r="282" spans="1:8" ht="30" x14ac:dyDescent="0.25">
      <c r="A282" s="3" t="s">
        <v>52</v>
      </c>
      <c r="B282" s="3" t="s">
        <v>197</v>
      </c>
      <c r="C282" s="3" t="s">
        <v>144</v>
      </c>
      <c r="D282" s="9" t="s">
        <v>143</v>
      </c>
      <c r="E282" s="11"/>
      <c r="F282" s="11"/>
      <c r="G282" s="12">
        <f>E282+F282</f>
        <v>0</v>
      </c>
      <c r="H282" s="3" t="str">
        <f t="shared" si="59"/>
        <v>Нет</v>
      </c>
    </row>
    <row r="283" spans="1:8" x14ac:dyDescent="0.25">
      <c r="A283" s="3" t="s">
        <v>52</v>
      </c>
      <c r="B283" s="3" t="s">
        <v>197</v>
      </c>
      <c r="C283" s="3" t="s">
        <v>146</v>
      </c>
      <c r="D283" s="9" t="s">
        <v>145</v>
      </c>
      <c r="E283" s="11"/>
      <c r="F283" s="11"/>
      <c r="G283" s="12">
        <f>E283+F283</f>
        <v>0</v>
      </c>
      <c r="H283" s="3" t="str">
        <f t="shared" si="59"/>
        <v>Нет</v>
      </c>
    </row>
    <row r="284" spans="1:8" ht="45" x14ac:dyDescent="0.25">
      <c r="A284" s="3" t="s">
        <v>52</v>
      </c>
      <c r="B284" s="3" t="s">
        <v>197</v>
      </c>
      <c r="C284" s="3" t="s">
        <v>148</v>
      </c>
      <c r="D284" s="9" t="s">
        <v>147</v>
      </c>
      <c r="E284" s="11"/>
      <c r="F284" s="11"/>
      <c r="G284" s="12">
        <f>E284+F284</f>
        <v>0</v>
      </c>
      <c r="H284" s="3" t="str">
        <f t="shared" si="59"/>
        <v>Нет</v>
      </c>
    </row>
    <row r="285" spans="1:8" x14ac:dyDescent="0.25">
      <c r="A285" s="3" t="s">
        <v>52</v>
      </c>
      <c r="B285" s="3" t="s">
        <v>197</v>
      </c>
      <c r="C285" s="7">
        <v>7</v>
      </c>
      <c r="D285" s="8" t="s">
        <v>149</v>
      </c>
      <c r="E285" s="10">
        <f t="shared" ref="E285:G285" si="67">SUM(E286:E289)</f>
        <v>271</v>
      </c>
      <c r="F285" s="10">
        <f t="shared" si="67"/>
        <v>140</v>
      </c>
      <c r="G285" s="10">
        <f t="shared" si="67"/>
        <v>411</v>
      </c>
      <c r="H285" s="3" t="str">
        <f t="shared" si="59"/>
        <v>Да</v>
      </c>
    </row>
    <row r="286" spans="1:8" ht="30" x14ac:dyDescent="0.25">
      <c r="A286" s="3" t="s">
        <v>52</v>
      </c>
      <c r="B286" s="3" t="s">
        <v>197</v>
      </c>
      <c r="C286" s="3" t="s">
        <v>151</v>
      </c>
      <c r="D286" s="9" t="s">
        <v>150</v>
      </c>
      <c r="E286" s="11"/>
      <c r="F286" s="11"/>
      <c r="G286" s="12">
        <f>E286+F286</f>
        <v>0</v>
      </c>
      <c r="H286" s="3" t="str">
        <f t="shared" si="59"/>
        <v>Нет</v>
      </c>
    </row>
    <row r="287" spans="1:8" ht="30" x14ac:dyDescent="0.25">
      <c r="A287" s="3" t="s">
        <v>52</v>
      </c>
      <c r="B287" s="3" t="s">
        <v>197</v>
      </c>
      <c r="C287" s="3" t="s">
        <v>153</v>
      </c>
      <c r="D287" s="9" t="s">
        <v>152</v>
      </c>
      <c r="E287" s="11"/>
      <c r="F287" s="11"/>
      <c r="G287" s="12">
        <f>E287+F287</f>
        <v>0</v>
      </c>
      <c r="H287" s="3" t="str">
        <f t="shared" si="59"/>
        <v>Нет</v>
      </c>
    </row>
    <row r="288" spans="1:8" x14ac:dyDescent="0.25">
      <c r="A288" s="3" t="s">
        <v>52</v>
      </c>
      <c r="B288" s="3" t="s">
        <v>197</v>
      </c>
      <c r="C288" s="3" t="s">
        <v>155</v>
      </c>
      <c r="D288" s="9" t="s">
        <v>154</v>
      </c>
      <c r="E288" s="11">
        <v>271</v>
      </c>
      <c r="F288" s="11">
        <v>140</v>
      </c>
      <c r="G288" s="12">
        <f>E288+F288</f>
        <v>411</v>
      </c>
      <c r="H288" s="3" t="str">
        <f t="shared" si="59"/>
        <v>Да</v>
      </c>
    </row>
    <row r="289" spans="1:8" x14ac:dyDescent="0.25">
      <c r="A289" s="3" t="s">
        <v>52</v>
      </c>
      <c r="B289" s="3" t="s">
        <v>197</v>
      </c>
      <c r="C289" s="3" t="s">
        <v>157</v>
      </c>
      <c r="D289" s="9" t="s">
        <v>156</v>
      </c>
      <c r="E289" s="11"/>
      <c r="F289" s="11"/>
      <c r="G289" s="12">
        <f>E289+F289</f>
        <v>0</v>
      </c>
      <c r="H289" s="3" t="str">
        <f t="shared" si="59"/>
        <v>Нет</v>
      </c>
    </row>
    <row r="290" spans="1:8" ht="15.75" x14ac:dyDescent="0.25">
      <c r="A290" s="3" t="s">
        <v>52</v>
      </c>
      <c r="B290" s="3" t="s">
        <v>203</v>
      </c>
      <c r="C290" s="24" t="s">
        <v>205</v>
      </c>
      <c r="D290" s="27"/>
      <c r="E290" s="28"/>
      <c r="F290" s="28"/>
      <c r="G290" s="28"/>
      <c r="H290" s="3" t="s">
        <v>82</v>
      </c>
    </row>
    <row r="291" spans="1:8" x14ac:dyDescent="0.25">
      <c r="A291" s="3" t="s">
        <v>52</v>
      </c>
      <c r="B291" s="3" t="s">
        <v>203</v>
      </c>
      <c r="C291" s="7">
        <v>1</v>
      </c>
      <c r="D291" s="8" t="s">
        <v>158</v>
      </c>
      <c r="E291" s="10">
        <f t="shared" ref="E291:G291" si="68">SUM(E292:E295)</f>
        <v>3296</v>
      </c>
      <c r="F291" s="10">
        <f t="shared" si="68"/>
        <v>0</v>
      </c>
      <c r="G291" s="10">
        <f t="shared" si="68"/>
        <v>3296</v>
      </c>
      <c r="H291" s="3" t="str">
        <f>IF(G291&gt;0,"Да","Нет")</f>
        <v>Да</v>
      </c>
    </row>
    <row r="292" spans="1:8" ht="30" x14ac:dyDescent="0.25">
      <c r="A292" s="3" t="s">
        <v>52</v>
      </c>
      <c r="B292" s="3" t="s">
        <v>203</v>
      </c>
      <c r="C292" s="3" t="s">
        <v>60</v>
      </c>
      <c r="D292" s="9" t="s">
        <v>159</v>
      </c>
      <c r="E292" s="11">
        <v>309</v>
      </c>
      <c r="F292" s="11"/>
      <c r="G292" s="12">
        <f>E292+F292</f>
        <v>309</v>
      </c>
      <c r="H292" s="3" t="str">
        <f>IF(G292&gt;0,"Да","Нет")</f>
        <v>Да</v>
      </c>
    </row>
    <row r="293" spans="1:8" x14ac:dyDescent="0.25">
      <c r="A293" s="3" t="s">
        <v>52</v>
      </c>
      <c r="B293" s="3" t="s">
        <v>203</v>
      </c>
      <c r="C293" s="3" t="s">
        <v>65</v>
      </c>
      <c r="D293" s="9" t="s">
        <v>161</v>
      </c>
      <c r="E293" s="11">
        <v>2661</v>
      </c>
      <c r="F293" s="11"/>
      <c r="G293" s="12">
        <f>E293+F293</f>
        <v>2661</v>
      </c>
      <c r="H293" s="3" t="str">
        <f>IF(G293&gt;0,"Да","Нет")</f>
        <v>Да</v>
      </c>
    </row>
    <row r="294" spans="1:8" ht="60" x14ac:dyDescent="0.25">
      <c r="A294" s="3" t="s">
        <v>52</v>
      </c>
      <c r="B294" s="3" t="s">
        <v>203</v>
      </c>
      <c r="C294" s="3" t="s">
        <v>68</v>
      </c>
      <c r="D294" s="9" t="s">
        <v>163</v>
      </c>
      <c r="E294" s="11">
        <v>326</v>
      </c>
      <c r="F294" s="11"/>
      <c r="G294" s="12">
        <f>E294+F294</f>
        <v>326</v>
      </c>
      <c r="H294" s="3" t="str">
        <f>IF(G294&gt;0,"Да","Нет")</f>
        <v>Да</v>
      </c>
    </row>
    <row r="295" spans="1:8" ht="45" x14ac:dyDescent="0.25">
      <c r="A295" s="3" t="s">
        <v>52</v>
      </c>
      <c r="B295" s="3" t="s">
        <v>203</v>
      </c>
      <c r="C295" s="3" t="s">
        <v>70</v>
      </c>
      <c r="D295" s="9" t="s">
        <v>165</v>
      </c>
      <c r="E295" s="11"/>
      <c r="F295" s="11"/>
      <c r="G295" s="12">
        <f>E295+F295</f>
        <v>0</v>
      </c>
      <c r="H295" s="3" t="str">
        <f>IF(G295&gt;0,"Да","Нет")</f>
        <v>Нет</v>
      </c>
    </row>
    <row r="296" spans="1:8" ht="15.75" x14ac:dyDescent="0.25">
      <c r="A296" s="3" t="s">
        <v>52</v>
      </c>
      <c r="B296" s="3" t="s">
        <v>209</v>
      </c>
      <c r="C296" s="24" t="s">
        <v>211</v>
      </c>
      <c r="D296" s="27"/>
      <c r="E296" s="28"/>
      <c r="F296" s="28"/>
      <c r="G296" s="28"/>
      <c r="H296" s="3" t="s">
        <v>82</v>
      </c>
    </row>
    <row r="297" spans="1:8" x14ac:dyDescent="0.25">
      <c r="A297" s="3" t="s">
        <v>52</v>
      </c>
      <c r="B297" s="3" t="s">
        <v>209</v>
      </c>
      <c r="C297" s="7">
        <v>1</v>
      </c>
      <c r="D297" s="8" t="s">
        <v>158</v>
      </c>
      <c r="E297" s="10">
        <f t="shared" ref="E297:G297" si="69">SUM(E298:E301)</f>
        <v>159</v>
      </c>
      <c r="F297" s="10">
        <f t="shared" si="69"/>
        <v>0</v>
      </c>
      <c r="G297" s="10">
        <f t="shared" si="69"/>
        <v>159</v>
      </c>
      <c r="H297" s="3" t="str">
        <f>IF(G297&gt;0,"Да","Нет")</f>
        <v>Да</v>
      </c>
    </row>
    <row r="298" spans="1:8" ht="30" x14ac:dyDescent="0.25">
      <c r="A298" s="3" t="s">
        <v>52</v>
      </c>
      <c r="B298" s="3" t="s">
        <v>209</v>
      </c>
      <c r="C298" s="3" t="s">
        <v>60</v>
      </c>
      <c r="D298" s="9" t="s">
        <v>159</v>
      </c>
      <c r="E298" s="11">
        <v>97</v>
      </c>
      <c r="F298" s="11"/>
      <c r="G298" s="12">
        <f>E298+F298</f>
        <v>97</v>
      </c>
      <c r="H298" s="3" t="str">
        <f>IF(G298&gt;0,"Да","Нет")</f>
        <v>Да</v>
      </c>
    </row>
    <row r="299" spans="1:8" x14ac:dyDescent="0.25">
      <c r="A299" s="3" t="s">
        <v>52</v>
      </c>
      <c r="B299" s="3" t="s">
        <v>209</v>
      </c>
      <c r="C299" s="3" t="s">
        <v>65</v>
      </c>
      <c r="D299" s="9" t="s">
        <v>161</v>
      </c>
      <c r="E299" s="11"/>
      <c r="F299" s="11"/>
      <c r="G299" s="12">
        <f>E299+F299</f>
        <v>0</v>
      </c>
      <c r="H299" s="3" t="str">
        <f>IF(G299&gt;0,"Да","Нет")</f>
        <v>Нет</v>
      </c>
    </row>
    <row r="300" spans="1:8" ht="60" x14ac:dyDescent="0.25">
      <c r="A300" s="3" t="s">
        <v>52</v>
      </c>
      <c r="B300" s="3" t="s">
        <v>209</v>
      </c>
      <c r="C300" s="3" t="s">
        <v>68</v>
      </c>
      <c r="D300" s="9" t="s">
        <v>163</v>
      </c>
      <c r="E300" s="11">
        <v>62</v>
      </c>
      <c r="F300" s="11"/>
      <c r="G300" s="12">
        <f>E300+F300</f>
        <v>62</v>
      </c>
      <c r="H300" s="3" t="str">
        <f>IF(G300&gt;0,"Да","Нет")</f>
        <v>Да</v>
      </c>
    </row>
    <row r="301" spans="1:8" ht="45" x14ac:dyDescent="0.25">
      <c r="A301" s="3" t="s">
        <v>52</v>
      </c>
      <c r="B301" s="3" t="s">
        <v>209</v>
      </c>
      <c r="C301" s="3" t="s">
        <v>70</v>
      </c>
      <c r="D301" s="9" t="s">
        <v>165</v>
      </c>
      <c r="E301" s="11"/>
      <c r="F301" s="11"/>
      <c r="G301" s="12">
        <f>E301+F301</f>
        <v>0</v>
      </c>
      <c r="H301" s="3" t="str">
        <f>IF(G301&gt;0,"Да","Нет")</f>
        <v>Нет</v>
      </c>
    </row>
  </sheetData>
  <sheetProtection algorithmName="SHA-512" hashValue="yRdPZtDakfFF0oe7C0LLBZlYq/JugwLb2sv6akudosb8UFg6Oyx1TIYwowEAFnGHBG72+oHBe2c7OmIW8qz5/Q==" saltValue="tLxSmtqg+NFg6kq2rArQEQ==" spinCount="100000" sheet="1" objects="1" scenarios="1" formatColumns="0" formatRows="0" autoFilter="0"/>
  <autoFilter ref="A5:H5"/>
  <mergeCells count="10">
    <mergeCell ref="C210:G210"/>
    <mergeCell ref="C250:G250"/>
    <mergeCell ref="C290:G290"/>
    <mergeCell ref="C296:G296"/>
    <mergeCell ref="C1:G1"/>
    <mergeCell ref="C2:G2"/>
    <mergeCell ref="C6:G6"/>
    <mergeCell ref="C57:G57"/>
    <mergeCell ref="C108:G108"/>
    <mergeCell ref="C159:G159"/>
  </mergeCells>
  <dataValidations count="1">
    <dataValidation type="whole" operator="greaterThanOrEqual" allowBlank="1" showInputMessage="1" showErrorMessage="1" errorTitle="Ошибка заполнения" error="Может быть введено только целое число больше или равное нулю." sqref="E6:G301">
      <formula1>0</formula1>
    </dataValidation>
  </dataValidations>
  <pageMargins left="0.196850393700787" right="0.196850393700787" top="0.78740157480314998" bottom="0.39370078740157499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Гос задание</vt:lpstr>
      <vt:lpstr>Соц услуги</vt:lpstr>
      <vt:lpstr>'Гос задание'!Заголовки_для_печати</vt:lpstr>
      <vt:lpstr>'Соц услуги'!Заголовки_для_печати</vt:lpstr>
      <vt:lpstr>'Гос задание'!Область_печати</vt:lpstr>
      <vt:lpstr>'Соц услуги'!Область_печати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soco_00</dc:creator>
  <cp:lastModifiedBy>Админ</cp:lastModifiedBy>
  <cp:lastPrinted>2022-01-10T07:25:07Z</cp:lastPrinted>
  <dcterms:created xsi:type="dcterms:W3CDTF">2021-12-28T13:21:42Z</dcterms:created>
  <dcterms:modified xsi:type="dcterms:W3CDTF">2022-01-10T08:12:06Z</dcterms:modified>
</cp:coreProperties>
</file>